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6 PODUJEVE\shpenzimet mujore 2026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 l="1"/>
  <c r="A3" i="12" l="1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s="1"/>
  <c r="D8" i="6" l="1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<sst xmlns="http://schemas.openxmlformats.org/spreadsheetml/2006/main" count="984" uniqueCount="898">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</sst>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2" borderId="10" xfId="1" applyNumberFormat="1" applyFont="1" applyFill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Downloads\9.%20PRANIMET%20-TE%20HYR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 refreshError="1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I8" t="str">
            <v>Gjithsej Pranimet</v>
          </cell>
          <cell r="O8" t="str">
            <v xml:space="preserve">Tatimi në pronë </v>
          </cell>
        </row>
        <row r="18">
          <cell r="I18" t="str">
            <v>Ukupni prijemi</v>
          </cell>
          <cell r="O18" t="str">
            <v xml:space="preserve">Porez na imovinu </v>
          </cell>
        </row>
        <row r="28"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N12" sqref="N12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3.14062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0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2026</v>
      </c>
      <c r="B6" s="86" t="s">
        <v>878</v>
      </c>
      <c r="C6" s="173">
        <f>E6+K6+Q6</f>
        <v>1914281.82</v>
      </c>
      <c r="D6" s="87">
        <f>E6+K6+Q6</f>
        <v>1914281.82</v>
      </c>
      <c r="E6" s="167">
        <f t="shared" ref="E6:E13" si="0">F6+G6+H6+I6+J6</f>
        <v>312182.68</v>
      </c>
      <c r="F6" s="87">
        <v>191341.99</v>
      </c>
      <c r="G6" s="87">
        <v>67797.69</v>
      </c>
      <c r="H6" s="87">
        <v>32750</v>
      </c>
      <c r="I6" s="87">
        <v>20293</v>
      </c>
      <c r="J6" s="87"/>
      <c r="K6" s="169">
        <f t="shared" ref="K6:K11" si="1">L6+M6+N6+O6+P6</f>
        <v>1289225.8400000001</v>
      </c>
      <c r="L6" s="87">
        <v>1182953.99</v>
      </c>
      <c r="M6" s="87">
        <v>85438.35</v>
      </c>
      <c r="N6" s="87">
        <v>10833.5</v>
      </c>
      <c r="O6" s="87">
        <v>10000</v>
      </c>
      <c r="P6" s="87"/>
      <c r="Q6" s="171">
        <f t="shared" ref="Q6:Q11" si="2">R6+S6+T6+U6+V6</f>
        <v>312873.3</v>
      </c>
      <c r="R6" s="87">
        <v>238213.8</v>
      </c>
      <c r="S6" s="87">
        <v>65443</v>
      </c>
      <c r="T6" s="87">
        <v>9216.5</v>
      </c>
      <c r="U6" s="87"/>
      <c r="V6" s="87"/>
    </row>
    <row r="7" spans="1:26" x14ac:dyDescent="0.25">
      <c r="A7" s="185"/>
      <c r="B7" s="86" t="s">
        <v>879</v>
      </c>
      <c r="C7" s="173">
        <f>E7+K7+Q7</f>
        <v>1973875.81</v>
      </c>
      <c r="D7" s="87">
        <f t="shared" ref="D7:D17" si="3">E7+K7+Q7</f>
        <v>1973875.81</v>
      </c>
      <c r="E7" s="167">
        <f t="shared" si="0"/>
        <v>416679.5</v>
      </c>
      <c r="F7" s="87">
        <v>195166.8</v>
      </c>
      <c r="G7" s="87">
        <v>187762.7</v>
      </c>
      <c r="H7" s="87">
        <v>32750</v>
      </c>
      <c r="I7" s="87">
        <v>1000</v>
      </c>
      <c r="J7" s="143">
        <v>0</v>
      </c>
      <c r="K7" s="169">
        <f t="shared" si="1"/>
        <v>1287050.73</v>
      </c>
      <c r="L7" s="87">
        <v>1186437.1299999999</v>
      </c>
      <c r="M7" s="87">
        <v>79780.100000000006</v>
      </c>
      <c r="N7" s="87">
        <v>10833.5</v>
      </c>
      <c r="O7" s="87">
        <v>10000</v>
      </c>
      <c r="P7" s="87">
        <v>0</v>
      </c>
      <c r="Q7" s="171">
        <f t="shared" si="2"/>
        <v>270145.57999999996</v>
      </c>
      <c r="R7" s="87">
        <v>242356.08</v>
      </c>
      <c r="S7" s="87">
        <v>18573</v>
      </c>
      <c r="T7" s="87">
        <v>9216.5</v>
      </c>
      <c r="U7" s="87">
        <v>0</v>
      </c>
      <c r="V7" s="87">
        <v>0</v>
      </c>
    </row>
    <row r="8" spans="1:26" x14ac:dyDescent="0.25">
      <c r="A8" s="185"/>
      <c r="B8" s="86" t="s">
        <v>880</v>
      </c>
      <c r="C8" s="173">
        <f t="shared" ref="C8:C17" si="4">E8+K8+Q8</f>
        <v>5398984.6900000004</v>
      </c>
      <c r="D8" s="87">
        <f t="shared" si="3"/>
        <v>5398984.6900000004</v>
      </c>
      <c r="E8" s="167">
        <f t="shared" si="0"/>
        <v>2066590.71</v>
      </c>
      <c r="F8" s="87">
        <v>392682.02</v>
      </c>
      <c r="G8" s="87">
        <v>96070.18</v>
      </c>
      <c r="H8" s="87">
        <v>123363.18</v>
      </c>
      <c r="I8" s="87">
        <v>56117.66</v>
      </c>
      <c r="J8" s="143">
        <v>1398357.67</v>
      </c>
      <c r="K8" s="169">
        <f t="shared" si="1"/>
        <v>2713261.49</v>
      </c>
      <c r="L8" s="87">
        <v>2375378.66</v>
      </c>
      <c r="M8" s="87">
        <v>7372.87</v>
      </c>
      <c r="N8" s="87">
        <v>23200</v>
      </c>
      <c r="O8" s="87">
        <v>9969.31</v>
      </c>
      <c r="P8" s="87">
        <v>297340.65000000002</v>
      </c>
      <c r="Q8" s="171">
        <f t="shared" si="2"/>
        <v>619132.49</v>
      </c>
      <c r="R8" s="87">
        <v>547416.59</v>
      </c>
      <c r="S8" s="87">
        <v>49415.9</v>
      </c>
      <c r="T8" s="87">
        <v>20000</v>
      </c>
      <c r="U8" s="87">
        <v>2300</v>
      </c>
      <c r="V8" s="87">
        <v>0</v>
      </c>
    </row>
    <row r="9" spans="1:26" x14ac:dyDescent="0.25">
      <c r="A9" s="185"/>
      <c r="B9" s="86" t="s">
        <v>881</v>
      </c>
      <c r="C9" s="173">
        <f t="shared" si="4"/>
        <v>3070465.38</v>
      </c>
      <c r="D9" s="87">
        <f t="shared" si="3"/>
        <v>3070465.38</v>
      </c>
      <c r="E9" s="167">
        <f t="shared" si="0"/>
        <v>932235.73</v>
      </c>
      <c r="F9" s="87">
        <v>216297.06</v>
      </c>
      <c r="G9" s="87">
        <v>272987.86</v>
      </c>
      <c r="H9" s="87">
        <v>71636.820000000007</v>
      </c>
      <c r="I9" s="87">
        <v>12500</v>
      </c>
      <c r="J9" s="143">
        <v>358813.99</v>
      </c>
      <c r="K9" s="169">
        <f t="shared" si="1"/>
        <v>1778068.02</v>
      </c>
      <c r="L9" s="87">
        <v>1239715.72</v>
      </c>
      <c r="M9" s="87">
        <v>86247.2</v>
      </c>
      <c r="N9" s="87">
        <v>18590</v>
      </c>
      <c r="O9" s="87">
        <v>30713.5</v>
      </c>
      <c r="P9" s="87">
        <v>402801.6</v>
      </c>
      <c r="Q9" s="171">
        <f t="shared" si="2"/>
        <v>360161.63</v>
      </c>
      <c r="R9" s="87">
        <v>273655.78000000003</v>
      </c>
      <c r="S9" s="87">
        <v>23338.85</v>
      </c>
      <c r="T9" s="87">
        <v>9167</v>
      </c>
      <c r="U9" s="87">
        <v>54000</v>
      </c>
      <c r="V9" s="87"/>
    </row>
    <row r="10" spans="1:26" x14ac:dyDescent="0.25">
      <c r="A10" s="185"/>
      <c r="B10" s="86" t="s">
        <v>882</v>
      </c>
      <c r="C10" s="173">
        <f t="shared" si="4"/>
        <v>0</v>
      </c>
      <c r="D10" s="87">
        <f t="shared" si="3"/>
        <v>0</v>
      </c>
      <c r="E10" s="167">
        <f t="shared" si="0"/>
        <v>0</v>
      </c>
      <c r="F10" s="87"/>
      <c r="G10" s="87"/>
      <c r="H10" s="87"/>
      <c r="I10" s="87"/>
      <c r="J10" s="143"/>
      <c r="K10" s="169">
        <f t="shared" si="1"/>
        <v>0</v>
      </c>
      <c r="L10" s="87"/>
      <c r="M10" s="87"/>
      <c r="N10" s="87"/>
      <c r="O10" s="87"/>
      <c r="P10" s="87"/>
      <c r="Q10" s="171">
        <f t="shared" si="2"/>
        <v>0</v>
      </c>
      <c r="R10" s="87"/>
      <c r="S10" s="87"/>
      <c r="T10" s="87"/>
      <c r="U10" s="87"/>
      <c r="V10" s="87"/>
      <c r="W10" s="98"/>
      <c r="X10" s="179"/>
      <c r="Y10" s="180"/>
      <c r="Z10" s="98"/>
    </row>
    <row r="11" spans="1:26" x14ac:dyDescent="0.25">
      <c r="A11" s="185"/>
      <c r="B11" s="86" t="s">
        <v>883</v>
      </c>
      <c r="C11" s="173">
        <f t="shared" si="4"/>
        <v>0</v>
      </c>
      <c r="D11" s="87">
        <f t="shared" si="3"/>
        <v>0</v>
      </c>
      <c r="E11" s="167">
        <f t="shared" si="0"/>
        <v>0</v>
      </c>
      <c r="F11" s="87"/>
      <c r="G11" s="87"/>
      <c r="H11" s="87"/>
      <c r="I11" s="87"/>
      <c r="J11" s="143"/>
      <c r="K11" s="169">
        <f t="shared" si="1"/>
        <v>0</v>
      </c>
      <c r="L11" s="87"/>
      <c r="M11" s="87"/>
      <c r="N11" s="87"/>
      <c r="O11" s="87"/>
      <c r="P11" s="87"/>
      <c r="Q11" s="171">
        <f t="shared" si="2"/>
        <v>0</v>
      </c>
      <c r="R11" s="87"/>
      <c r="S11" s="87"/>
      <c r="T11" s="87"/>
      <c r="U11" s="87"/>
      <c r="V11" s="87"/>
      <c r="X11" s="98"/>
      <c r="Z11" s="98"/>
    </row>
    <row r="12" spans="1:26" x14ac:dyDescent="0.25">
      <c r="A12" s="185"/>
      <c r="B12" s="86" t="s">
        <v>887</v>
      </c>
      <c r="C12" s="173">
        <f t="shared" si="4"/>
        <v>0</v>
      </c>
      <c r="D12" s="87">
        <f t="shared" si="3"/>
        <v>0</v>
      </c>
      <c r="E12" s="167">
        <f t="shared" si="0"/>
        <v>0</v>
      </c>
      <c r="F12" s="87"/>
      <c r="G12" s="87"/>
      <c r="H12" s="87"/>
      <c r="I12" s="87"/>
      <c r="J12" s="143"/>
      <c r="K12" s="169">
        <f>L12+M12+N12+O12+P12</f>
        <v>0</v>
      </c>
      <c r="L12" s="87"/>
      <c r="M12" s="87"/>
      <c r="N12" s="87"/>
      <c r="O12" s="87"/>
      <c r="P12" s="87"/>
      <c r="Q12" s="171">
        <f t="shared" ref="Q12:Q17" si="5">R12+S12+T12+U12+V12</f>
        <v>0</v>
      </c>
      <c r="R12" s="87"/>
      <c r="S12" s="87"/>
      <c r="T12" s="87"/>
      <c r="U12" s="87"/>
      <c r="V12" s="87"/>
      <c r="X12" s="98"/>
      <c r="Y12" s="180"/>
    </row>
    <row r="13" spans="1:26" x14ac:dyDescent="0.25">
      <c r="A13" s="185"/>
      <c r="B13" s="86" t="s">
        <v>888</v>
      </c>
      <c r="C13" s="173">
        <f t="shared" si="4"/>
        <v>0</v>
      </c>
      <c r="D13" s="87">
        <f t="shared" si="3"/>
        <v>0</v>
      </c>
      <c r="E13" s="167">
        <f t="shared" si="0"/>
        <v>0</v>
      </c>
      <c r="F13" s="87"/>
      <c r="G13" s="87"/>
      <c r="H13" s="87"/>
      <c r="I13" s="87"/>
      <c r="J13" s="143"/>
      <c r="K13" s="169">
        <f>L13+M13+N13+O13+P13</f>
        <v>0</v>
      </c>
      <c r="L13" s="87"/>
      <c r="M13" s="87"/>
      <c r="N13" s="87"/>
      <c r="O13" s="87"/>
      <c r="P13" s="87"/>
      <c r="Q13" s="171">
        <f t="shared" si="5"/>
        <v>0</v>
      </c>
      <c r="R13" s="87"/>
      <c r="S13" s="149"/>
      <c r="T13" s="149"/>
      <c r="U13" s="149"/>
      <c r="V13" s="87"/>
      <c r="X13" s="98"/>
      <c r="Y13" s="98"/>
      <c r="Z13" s="98"/>
    </row>
    <row r="14" spans="1:26" x14ac:dyDescent="0.25">
      <c r="A14" s="185"/>
      <c r="B14" s="86" t="s">
        <v>889</v>
      </c>
      <c r="C14" s="173">
        <f t="shared" si="4"/>
        <v>0</v>
      </c>
      <c r="D14" s="87">
        <f t="shared" si="3"/>
        <v>0</v>
      </c>
      <c r="E14" s="167">
        <f t="shared" ref="E14:E17" si="6">F14+G14+H14+I14+J14</f>
        <v>0</v>
      </c>
      <c r="F14" s="87"/>
      <c r="G14" s="87"/>
      <c r="H14" s="87"/>
      <c r="I14" s="87"/>
      <c r="J14" s="143"/>
      <c r="K14" s="169">
        <f t="shared" ref="K14:K17" si="7">L14+M14+N14+O14+P14</f>
        <v>0</v>
      </c>
      <c r="L14" s="87"/>
      <c r="M14" s="87"/>
      <c r="N14" s="87"/>
      <c r="O14" s="87"/>
      <c r="P14" s="87"/>
      <c r="Q14" s="171">
        <f t="shared" si="5"/>
        <v>0</v>
      </c>
      <c r="R14" s="87"/>
      <c r="S14" s="87"/>
      <c r="T14" s="87"/>
      <c r="U14" s="87"/>
      <c r="V14" s="87"/>
      <c r="X14" s="180"/>
      <c r="Y14" s="98"/>
      <c r="Z14" s="98"/>
    </row>
    <row r="15" spans="1:26" x14ac:dyDescent="0.25">
      <c r="A15" s="185"/>
      <c r="B15" s="86" t="s">
        <v>884</v>
      </c>
      <c r="C15" s="173">
        <f t="shared" si="4"/>
        <v>0</v>
      </c>
      <c r="D15" s="87">
        <f t="shared" si="3"/>
        <v>0</v>
      </c>
      <c r="E15" s="167">
        <f t="shared" si="6"/>
        <v>0</v>
      </c>
      <c r="F15" s="87"/>
      <c r="G15" s="87"/>
      <c r="H15" s="87"/>
      <c r="I15" s="87"/>
      <c r="J15" s="143"/>
      <c r="K15" s="169">
        <f t="shared" si="7"/>
        <v>0</v>
      </c>
      <c r="L15" s="87"/>
      <c r="M15" s="87"/>
      <c r="N15" s="87"/>
      <c r="O15" s="87"/>
      <c r="P15" s="87"/>
      <c r="Q15" s="171">
        <f t="shared" si="5"/>
        <v>0</v>
      </c>
      <c r="R15" s="87"/>
      <c r="S15" s="87"/>
      <c r="T15" s="87"/>
      <c r="U15" s="87"/>
      <c r="V15" s="87"/>
    </row>
    <row r="16" spans="1:26" x14ac:dyDescent="0.25">
      <c r="A16" s="185"/>
      <c r="B16" s="86" t="s">
        <v>885</v>
      </c>
      <c r="C16" s="173">
        <f t="shared" si="4"/>
        <v>0</v>
      </c>
      <c r="D16" s="87">
        <f>E16+K16+Q16</f>
        <v>0</v>
      </c>
      <c r="E16" s="167">
        <f t="shared" si="6"/>
        <v>0</v>
      </c>
      <c r="F16" s="87"/>
      <c r="G16" s="87"/>
      <c r="H16" s="87"/>
      <c r="I16" s="87"/>
      <c r="J16" s="143"/>
      <c r="K16" s="169">
        <f t="shared" si="7"/>
        <v>0</v>
      </c>
      <c r="L16" s="87"/>
      <c r="M16" s="87"/>
      <c r="N16" s="87"/>
      <c r="O16" s="87"/>
      <c r="P16" s="87"/>
      <c r="Q16" s="171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3">
        <f t="shared" si="4"/>
        <v>0</v>
      </c>
      <c r="D17" s="87">
        <f t="shared" si="3"/>
        <v>0</v>
      </c>
      <c r="E17" s="167">
        <f t="shared" si="6"/>
        <v>0</v>
      </c>
      <c r="F17" s="87"/>
      <c r="G17" s="87"/>
      <c r="H17" s="87"/>
      <c r="I17" s="87"/>
      <c r="J17" s="143"/>
      <c r="K17" s="169">
        <f t="shared" si="7"/>
        <v>0</v>
      </c>
      <c r="L17" s="87"/>
      <c r="M17" s="87"/>
      <c r="N17" s="87"/>
      <c r="O17" s="87"/>
      <c r="P17" s="87"/>
      <c r="Q17" s="171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4">
        <f>SUM(C6:C17)</f>
        <v>12357607.699999999</v>
      </c>
      <c r="D18" s="91">
        <f>SUM(D6:D17)</f>
        <v>12357607.699999999</v>
      </c>
      <c r="E18" s="168">
        <f>SUM(E6:E17)</f>
        <v>3727688.6199999996</v>
      </c>
      <c r="F18" s="91">
        <f t="shared" ref="F18:V18" si="8">SUM(F6:F17)</f>
        <v>995487.87000000011</v>
      </c>
      <c r="G18" s="91">
        <f t="shared" si="8"/>
        <v>624618.42999999993</v>
      </c>
      <c r="H18" s="91">
        <f t="shared" si="8"/>
        <v>260500</v>
      </c>
      <c r="I18" s="91">
        <f t="shared" si="8"/>
        <v>89910.66</v>
      </c>
      <c r="J18" s="91">
        <f t="shared" si="8"/>
        <v>1757171.66</v>
      </c>
      <c r="K18" s="170">
        <f>SUM(K6:K17)</f>
        <v>7067606.0800000001</v>
      </c>
      <c r="L18" s="91">
        <f t="shared" si="8"/>
        <v>5984485.5</v>
      </c>
      <c r="M18" s="91">
        <f t="shared" si="8"/>
        <v>258838.52000000002</v>
      </c>
      <c r="N18" s="91">
        <f t="shared" si="8"/>
        <v>63457</v>
      </c>
      <c r="O18" s="91">
        <f t="shared" si="8"/>
        <v>60682.81</v>
      </c>
      <c r="P18" s="91">
        <f t="shared" si="8"/>
        <v>700142.25</v>
      </c>
      <c r="Q18" s="172">
        <f t="shared" si="8"/>
        <v>1562313</v>
      </c>
      <c r="R18" s="91">
        <f t="shared" si="8"/>
        <v>1301642.25</v>
      </c>
      <c r="S18" s="91">
        <f t="shared" si="8"/>
        <v>156770.75</v>
      </c>
      <c r="T18" s="91">
        <f t="shared" si="8"/>
        <v>47600</v>
      </c>
      <c r="U18" s="91">
        <f t="shared" si="8"/>
        <v>56300</v>
      </c>
      <c r="V18" s="91">
        <f t="shared" si="8"/>
        <v>0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0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B8" sqref="AB8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6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6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175" t="s">
        <v>869</v>
      </c>
      <c r="F3" s="175" t="s">
        <v>893</v>
      </c>
      <c r="G3" s="176" t="s">
        <v>895</v>
      </c>
      <c r="H3" s="176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6" s="3" customFormat="1" ht="18.75" x14ac:dyDescent="0.3">
      <c r="A4" s="190">
        <v>2026</v>
      </c>
      <c r="B4" s="177" t="s">
        <v>878</v>
      </c>
      <c r="C4" s="152">
        <f>D4+E4+F4+G4+H4+I4+J4+K4+L4+M4+N4+O4+P4</f>
        <v>227449.28</v>
      </c>
      <c r="D4" s="153">
        <v>24893.68</v>
      </c>
      <c r="E4" s="154">
        <v>267.33999999999997</v>
      </c>
      <c r="F4" s="154">
        <v>13386</v>
      </c>
      <c r="G4" s="152">
        <v>79914.399999999994</v>
      </c>
      <c r="H4" s="152">
        <v>559.21</v>
      </c>
      <c r="I4" s="164">
        <v>3511</v>
      </c>
      <c r="J4" s="166">
        <v>56858.15</v>
      </c>
      <c r="K4" s="165">
        <v>19230</v>
      </c>
      <c r="L4" s="156">
        <v>5332.5</v>
      </c>
      <c r="M4" s="156"/>
      <c r="N4" s="156"/>
      <c r="O4" s="157">
        <v>20820</v>
      </c>
      <c r="P4" s="152">
        <v>2677</v>
      </c>
    </row>
    <row r="5" spans="1:16" s="3" customFormat="1" ht="18.75" x14ac:dyDescent="0.3">
      <c r="A5" s="190"/>
      <c r="B5" s="177" t="s">
        <v>879</v>
      </c>
      <c r="C5" s="152">
        <f>P5+O5+N5+M5+L5+K5+J5+I5+H5+G5+F5+E5+D5</f>
        <v>322893.10000000003</v>
      </c>
      <c r="D5" s="153">
        <v>12455.9</v>
      </c>
      <c r="E5" s="154">
        <v>71336.75</v>
      </c>
      <c r="F5" s="154">
        <v>9694</v>
      </c>
      <c r="G5" s="152">
        <v>1811</v>
      </c>
      <c r="H5" s="152">
        <v>1088.75</v>
      </c>
      <c r="I5" s="155">
        <v>4058</v>
      </c>
      <c r="J5" s="178">
        <v>49920</v>
      </c>
      <c r="K5" s="155">
        <v>17850</v>
      </c>
      <c r="L5" s="158">
        <v>2902.5</v>
      </c>
      <c r="M5" s="158"/>
      <c r="N5" s="158">
        <v>128401.2</v>
      </c>
      <c r="O5" s="157">
        <v>16255</v>
      </c>
      <c r="P5" s="152">
        <v>7120</v>
      </c>
    </row>
    <row r="6" spans="1:16" s="3" customFormat="1" ht="18.75" x14ac:dyDescent="0.3">
      <c r="A6" s="190"/>
      <c r="B6" s="177" t="s">
        <v>880</v>
      </c>
      <c r="C6" s="159">
        <f>D6+E6+F6+G6+H6+I6+J6+K6+L6+M6+N6+O6+P6</f>
        <v>126153.31999999999</v>
      </c>
      <c r="D6" s="153">
        <v>13545.45</v>
      </c>
      <c r="E6" s="154">
        <v>150</v>
      </c>
      <c r="F6" s="154">
        <v>9855</v>
      </c>
      <c r="G6" s="152">
        <v>3018.25</v>
      </c>
      <c r="H6" s="152">
        <v>826.42</v>
      </c>
      <c r="I6" s="155">
        <v>4113</v>
      </c>
      <c r="J6" s="155">
        <v>54766.75</v>
      </c>
      <c r="K6" s="155">
        <v>19660</v>
      </c>
      <c r="L6" s="158">
        <v>3163</v>
      </c>
      <c r="M6" s="158"/>
      <c r="N6" s="158"/>
      <c r="O6" s="160">
        <v>14822</v>
      </c>
      <c r="P6" s="152">
        <v>2233.4499999999998</v>
      </c>
    </row>
    <row r="7" spans="1:16" s="3" customFormat="1" ht="18.75" x14ac:dyDescent="0.3">
      <c r="A7" s="190"/>
      <c r="B7" s="177" t="s">
        <v>881</v>
      </c>
      <c r="C7" s="152">
        <f>P7+O7+N7+M7+L7+K7+J7+I7+H7+G7+F7+E7+D7</f>
        <v>389379.96999999991</v>
      </c>
      <c r="D7" s="153">
        <v>77373.17</v>
      </c>
      <c r="E7" s="154">
        <v>126245.85</v>
      </c>
      <c r="F7" s="154">
        <v>9874</v>
      </c>
      <c r="G7" s="152">
        <v>27992.99</v>
      </c>
      <c r="H7" s="152">
        <v>3690.61</v>
      </c>
      <c r="I7" s="155">
        <v>6685</v>
      </c>
      <c r="J7" s="155"/>
      <c r="K7" s="155">
        <v>19451</v>
      </c>
      <c r="L7" s="158">
        <v>4396</v>
      </c>
      <c r="M7" s="158"/>
      <c r="N7" s="158">
        <v>96075.15</v>
      </c>
      <c r="O7" s="160">
        <v>14697</v>
      </c>
      <c r="P7" s="152">
        <v>2899.2</v>
      </c>
    </row>
    <row r="8" spans="1:16" s="3" customFormat="1" ht="18.75" x14ac:dyDescent="0.3">
      <c r="A8" s="190"/>
      <c r="B8" s="177" t="s">
        <v>882</v>
      </c>
      <c r="C8" s="152">
        <f>D8+E8+F8+G8+H8+I8+J8+K8+L8+M8+N8+O8+P8</f>
        <v>0</v>
      </c>
      <c r="D8" s="153"/>
      <c r="E8" s="154"/>
      <c r="F8" s="154"/>
      <c r="G8" s="152"/>
      <c r="H8" s="152"/>
      <c r="I8" s="155"/>
      <c r="J8" s="178"/>
      <c r="K8" s="155"/>
      <c r="L8" s="158"/>
      <c r="M8" s="158"/>
      <c r="N8" s="158"/>
      <c r="O8" s="157"/>
      <c r="P8" s="152"/>
    </row>
    <row r="9" spans="1:16" s="3" customFormat="1" ht="18.75" x14ac:dyDescent="0.3">
      <c r="A9" s="190"/>
      <c r="B9" s="177" t="s">
        <v>883</v>
      </c>
      <c r="C9" s="152">
        <f>D9+E9+F9+G9+H9+I9+J9+K9+L9+M9+N9+O9+P9</f>
        <v>0</v>
      </c>
      <c r="D9" s="153"/>
      <c r="E9" s="154"/>
      <c r="F9" s="154"/>
      <c r="G9" s="152"/>
      <c r="H9" s="152"/>
      <c r="I9" s="155"/>
      <c r="J9" s="155"/>
      <c r="K9" s="155"/>
      <c r="L9" s="158"/>
      <c r="M9" s="158"/>
      <c r="N9" s="158"/>
      <c r="O9" s="157"/>
      <c r="P9" s="152"/>
    </row>
    <row r="10" spans="1:16" s="3" customFormat="1" ht="18.75" x14ac:dyDescent="0.3">
      <c r="A10" s="190"/>
      <c r="B10" s="177" t="s">
        <v>887</v>
      </c>
      <c r="C10" s="152">
        <f>D10+E10+F10+G10+H10+I10+J10+K10+L10+M10+N10+O10+P10</f>
        <v>0</v>
      </c>
      <c r="D10" s="153"/>
      <c r="E10" s="154"/>
      <c r="F10" s="154"/>
      <c r="G10" s="152"/>
      <c r="H10" s="152"/>
      <c r="I10" s="155"/>
      <c r="J10" s="155"/>
      <c r="K10" s="155"/>
      <c r="L10" s="158"/>
      <c r="M10" s="158"/>
      <c r="N10" s="158"/>
      <c r="O10" s="157"/>
      <c r="P10" s="152"/>
    </row>
    <row r="11" spans="1:16" s="3" customFormat="1" ht="18.75" x14ac:dyDescent="0.3">
      <c r="A11" s="190"/>
      <c r="B11" s="177" t="s">
        <v>888</v>
      </c>
      <c r="C11" s="152">
        <f>P11+O11+N11+M11+L11+K11+J11+I11+H11+G11+F11+E11+D11</f>
        <v>0</v>
      </c>
      <c r="D11" s="153"/>
      <c r="E11" s="154"/>
      <c r="F11" s="154"/>
      <c r="G11" s="152"/>
      <c r="H11" s="152"/>
      <c r="I11" s="155"/>
      <c r="J11" s="155"/>
      <c r="K11" s="155"/>
      <c r="L11" s="158"/>
      <c r="M11" s="158"/>
      <c r="N11" s="158"/>
      <c r="O11" s="157"/>
      <c r="P11" s="152"/>
    </row>
    <row r="12" spans="1:16" s="3" customFormat="1" ht="18.75" x14ac:dyDescent="0.3">
      <c r="A12" s="190"/>
      <c r="B12" s="177" t="s">
        <v>889</v>
      </c>
      <c r="C12" s="152">
        <f>P12+O12+N12+M12+L12+K12+J12+I12+H12+G12+F12+E12+D12</f>
        <v>0</v>
      </c>
      <c r="D12" s="153"/>
      <c r="E12" s="154"/>
      <c r="F12" s="154"/>
      <c r="G12" s="152"/>
      <c r="H12" s="152"/>
      <c r="I12" s="155"/>
      <c r="J12" s="155"/>
      <c r="K12" s="155"/>
      <c r="L12" s="158"/>
      <c r="M12" s="158"/>
      <c r="N12" s="158"/>
      <c r="O12" s="160"/>
      <c r="P12" s="152"/>
    </row>
    <row r="13" spans="1:16" s="3" customFormat="1" ht="18.75" x14ac:dyDescent="0.3">
      <c r="A13" s="190"/>
      <c r="B13" s="177" t="s">
        <v>884</v>
      </c>
      <c r="C13" s="152">
        <f>P13+O13+N13+M13+L13+K13+J13+I13+H13+G13+F13+E13+D13</f>
        <v>0</v>
      </c>
      <c r="D13" s="153"/>
      <c r="E13" s="154"/>
      <c r="F13" s="154"/>
      <c r="G13" s="152"/>
      <c r="H13" s="152"/>
      <c r="I13" s="155"/>
      <c r="J13" s="155"/>
      <c r="K13" s="155"/>
      <c r="L13" s="158"/>
      <c r="M13" s="158"/>
      <c r="N13" s="158"/>
      <c r="O13" s="157"/>
      <c r="P13" s="152"/>
    </row>
    <row r="14" spans="1:16" s="3" customFormat="1" ht="18.75" x14ac:dyDescent="0.3">
      <c r="A14" s="190"/>
      <c r="B14" s="177" t="s">
        <v>885</v>
      </c>
      <c r="C14" s="152">
        <f>P14+O14+N14+M14+L14+K14+J14+I14+H14+G14+F14+E14+D14</f>
        <v>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81"/>
      <c r="O14" s="161"/>
      <c r="P14" s="161"/>
    </row>
    <row r="15" spans="1:16" s="3" customFormat="1" ht="18.75" x14ac:dyDescent="0.3">
      <c r="A15" s="190"/>
      <c r="B15" s="177" t="s">
        <v>886</v>
      </c>
      <c r="C15" s="161">
        <f>D15+E15+F15+G15+H15+I15+J15+K15+L15+M15+N15+O15+P15</f>
        <v>0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spans="1:16" s="3" customFormat="1" ht="18.75" x14ac:dyDescent="0.3">
      <c r="A16" s="190"/>
      <c r="B16" s="6" t="s">
        <v>892</v>
      </c>
      <c r="C16" s="162">
        <f>C4+C5+C6+C7+C8+C9+C10+C11+C12+C13+C14+C15</f>
        <v>1065875.67</v>
      </c>
      <c r="D16" s="163">
        <f t="shared" ref="D16:H16" si="0">SUM(D4:D15)</f>
        <v>128268.2</v>
      </c>
      <c r="E16" s="163">
        <f t="shared" si="0"/>
        <v>197999.94</v>
      </c>
      <c r="F16" s="163">
        <f t="shared" si="0"/>
        <v>42809</v>
      </c>
      <c r="G16" s="163">
        <f t="shared" si="0"/>
        <v>112736.64</v>
      </c>
      <c r="H16" s="163">
        <f t="shared" si="0"/>
        <v>6164.99</v>
      </c>
      <c r="I16" s="163">
        <f t="shared" ref="I16:O16" si="1">SUM(I4:I15)</f>
        <v>18367</v>
      </c>
      <c r="J16" s="163">
        <f t="shared" si="1"/>
        <v>161544.9</v>
      </c>
      <c r="K16" s="163">
        <f t="shared" si="1"/>
        <v>76191</v>
      </c>
      <c r="L16" s="163">
        <f t="shared" si="1"/>
        <v>15794</v>
      </c>
      <c r="M16" s="163">
        <f>SUM(M4:M15)</f>
        <v>0</v>
      </c>
      <c r="N16" s="163">
        <f>SUM(N4:N15)</f>
        <v>224476.34999999998</v>
      </c>
      <c r="O16" s="163">
        <f t="shared" si="1"/>
        <v>66594</v>
      </c>
      <c r="P16" s="163">
        <f>P4+P5+P6+P7+P8+P9+P10+P11+P12+P13+P14+P15</f>
        <v>14929.650000000001</v>
      </c>
    </row>
    <row r="17" spans="1:16" s="3" customFormat="1" x14ac:dyDescent="0.25">
      <c r="A17" s="190"/>
      <c r="B17" s="151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</row>
    <row r="18" spans="1:16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</row>
    <row r="19" spans="1:16" s="3" customFormat="1" x14ac:dyDescent="0.25">
      <c r="D19" s="4"/>
      <c r="E19" s="4"/>
      <c r="F19" s="4"/>
      <c r="G19" s="4"/>
      <c r="H19" s="4"/>
    </row>
    <row r="20" spans="1:16" s="3" customFormat="1" x14ac:dyDescent="0.25">
      <c r="D20" s="4"/>
      <c r="E20" s="4"/>
      <c r="F20" s="4"/>
      <c r="G20" s="4"/>
      <c r="H20" s="4"/>
    </row>
    <row r="21" spans="1:16" s="3" customFormat="1" x14ac:dyDescent="0.25">
      <c r="D21" s="4"/>
      <c r="E21" s="4"/>
      <c r="F21" s="4"/>
      <c r="G21" s="4"/>
      <c r="H21" s="4"/>
    </row>
    <row r="22" spans="1:16" s="3" customFormat="1" x14ac:dyDescent="0.25">
      <c r="D22" s="4"/>
      <c r="E22" s="4"/>
      <c r="F22" s="4"/>
      <c r="G22" s="4"/>
      <c r="H22" s="4"/>
    </row>
    <row r="23" spans="1:16" s="3" customFormat="1" x14ac:dyDescent="0.25">
      <c r="D23" s="4"/>
      <c r="E23" s="4"/>
      <c r="F23" s="4"/>
      <c r="G23" s="4"/>
      <c r="H23" s="4"/>
    </row>
    <row r="24" spans="1:16" s="3" customFormat="1" x14ac:dyDescent="0.25">
      <c r="D24" s="4"/>
      <c r="E24" s="4"/>
      <c r="F24" s="4"/>
      <c r="G24" s="4"/>
      <c r="H24" s="4"/>
    </row>
    <row r="25" spans="1:16" s="3" customFormat="1" x14ac:dyDescent="0.25">
      <c r="D25" s="4"/>
      <c r="E25" s="4"/>
      <c r="F25" s="4"/>
      <c r="G25" s="4"/>
      <c r="H25" s="4"/>
    </row>
    <row r="26" spans="1:16" s="3" customFormat="1" x14ac:dyDescent="0.25">
      <c r="D26" s="4"/>
      <c r="E26" s="4"/>
      <c r="F26" s="4"/>
      <c r="G26" s="4"/>
      <c r="H26" s="4"/>
    </row>
    <row r="27" spans="1:16" s="3" customFormat="1" x14ac:dyDescent="0.25">
      <c r="D27" s="4"/>
      <c r="E27" s="4"/>
      <c r="F27" s="4"/>
      <c r="G27" s="4"/>
      <c r="H27" s="4"/>
    </row>
    <row r="28" spans="1:16" s="3" customFormat="1" x14ac:dyDescent="0.25">
      <c r="D28" s="4"/>
      <c r="E28" s="4"/>
      <c r="F28" s="4"/>
      <c r="G28" s="4"/>
      <c r="H28" s="4"/>
    </row>
    <row r="29" spans="1:16" s="3" customFormat="1" x14ac:dyDescent="0.25">
      <c r="D29" s="4"/>
      <c r="E29" s="4"/>
      <c r="F29" s="4"/>
      <c r="G29" s="4"/>
      <c r="H29" s="4"/>
    </row>
    <row r="30" spans="1:16" s="3" customFormat="1" x14ac:dyDescent="0.25">
      <c r="D30" s="4"/>
      <c r="E30" s="4"/>
      <c r="F30" s="4"/>
      <c r="G30" s="4"/>
      <c r="H30" s="4"/>
    </row>
    <row r="31" spans="1:16" s="3" customFormat="1" x14ac:dyDescent="0.25">
      <c r="D31" s="4"/>
      <c r="E31" s="4"/>
      <c r="F31" s="4"/>
      <c r="G31" s="4"/>
      <c r="H31" s="4"/>
    </row>
    <row r="32" spans="1:16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2026-05-04T09:34:33Z</dcterms:modified>
</cp:coreProperties>
</file>