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xhere.fazliu\AppData\Local\Microsoft\Windows\INetCache\Content.Outlook\OK7F43GN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D3" i="12" l="1"/>
  <c r="C3" i="12"/>
  <c r="B3" i="12"/>
  <c r="A3" i="12"/>
  <c r="D7" i="6" l="1"/>
  <c r="D8" i="6"/>
  <c r="D9" i="6"/>
  <c r="D10" i="6"/>
  <c r="D11" i="6"/>
  <c r="D12" i="6"/>
  <c r="D13" i="6"/>
  <c r="D14" i="6"/>
  <c r="D15" i="6"/>
  <c r="D6" i="6"/>
  <c r="C7" i="6" l="1"/>
  <c r="K13" i="6" l="1"/>
  <c r="E13" i="6"/>
  <c r="K12" i="6" l="1"/>
  <c r="E12" i="6"/>
  <c r="K17" i="6" l="1"/>
  <c r="Q17" i="6"/>
  <c r="E17" i="6"/>
  <c r="D17" i="6" l="1"/>
  <c r="C17" i="6"/>
  <c r="K16" i="6"/>
  <c r="Q16" i="6"/>
  <c r="E16" i="6"/>
  <c r="D16" i="6" s="1"/>
  <c r="D18" i="6" l="1"/>
  <c r="C16" i="6"/>
  <c r="Q15" i="6"/>
  <c r="K15" i="6"/>
  <c r="E15" i="6"/>
  <c r="C15" i="6" l="1"/>
  <c r="K14" i="6"/>
  <c r="Q14" i="6"/>
  <c r="E14" i="6"/>
  <c r="C14" i="6" l="1"/>
  <c r="Q13" i="6"/>
  <c r="C13" i="6" s="1"/>
  <c r="Q12" i="6" l="1"/>
  <c r="C12" i="6" s="1"/>
  <c r="K11" i="6" l="1"/>
  <c r="Q11" i="6"/>
  <c r="E11" i="6"/>
  <c r="C11" i="6" l="1"/>
  <c r="K10" i="6"/>
  <c r="Q10" i="6"/>
  <c r="E10" i="6"/>
  <c r="C10" i="6" l="1"/>
  <c r="E6" i="6"/>
  <c r="K6" i="6"/>
  <c r="E7" i="6"/>
  <c r="K7" i="6"/>
  <c r="E8" i="6"/>
  <c r="K8" i="6"/>
  <c r="E9" i="6"/>
  <c r="K9" i="6"/>
  <c r="Q9" i="6" l="1"/>
  <c r="C9" i="6" s="1"/>
  <c r="Q8" i="6" l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Q6" i="6" l="1"/>
  <c r="C6" i="6" l="1"/>
  <c r="C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<sst xmlns="http://schemas.openxmlformats.org/spreadsheetml/2006/main" count="984" uniqueCount="898">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</sst>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10" xfId="0" applyBorder="1" applyProtection="1">
      <protection hidden="1"/>
    </xf>
    <xf numFmtId="3" fontId="25" fillId="2" borderId="0" xfId="0" applyNumberFormat="1" applyFont="1" applyFill="1" applyAlignment="1">
      <alignment horizontal="right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%20%20PRANIMET%20-TE%20HYRAT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P18" sqref="P18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4" t="s">
        <v>609</v>
      </c>
      <c r="E1" s="72"/>
      <c r="F1" s="70"/>
      <c r="G1" s="70"/>
      <c r="H1" s="70"/>
      <c r="I1" s="70"/>
      <c r="J1" s="148" t="s">
        <v>877</v>
      </c>
      <c r="M1" s="98"/>
      <c r="N1"/>
      <c r="O1" s="98"/>
      <c r="P1" s="98"/>
      <c r="R1" s="98"/>
    </row>
    <row r="2" spans="1:22" ht="18.75" customHeight="1" x14ac:dyDescent="0.25">
      <c r="A2" s="118" t="s">
        <v>874</v>
      </c>
      <c r="B2" s="73"/>
      <c r="C2" s="73"/>
      <c r="D2" s="185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6"/>
      <c r="B3" s="18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6"/>
      <c r="B4" s="186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7"/>
      <c r="B5" s="187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1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7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7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3">
        <v>2024</v>
      </c>
      <c r="B6" s="86" t="s">
        <v>878</v>
      </c>
      <c r="C6" s="174">
        <f>E6+K6+Q6</f>
        <v>1401189.7999999998</v>
      </c>
      <c r="D6" s="87">
        <f>E6+K6+Q6</f>
        <v>1401189.7999999998</v>
      </c>
      <c r="E6" s="168">
        <f t="shared" ref="E6:E13" si="0">F6+G6+H6+I6+J6</f>
        <v>185272.69999999998</v>
      </c>
      <c r="F6" s="87">
        <v>185007.62</v>
      </c>
      <c r="G6" s="87">
        <v>265.08</v>
      </c>
      <c r="H6" s="87"/>
      <c r="I6" s="87"/>
      <c r="J6" s="87"/>
      <c r="K6" s="170">
        <f t="shared" ref="K6:K11" si="1">L6+M6+N6+O6+P6</f>
        <v>1005620.21</v>
      </c>
      <c r="L6" s="87">
        <v>1005620.21</v>
      </c>
      <c r="M6" s="87"/>
      <c r="N6" s="87"/>
      <c r="O6" s="87"/>
      <c r="P6" s="87"/>
      <c r="Q6" s="172">
        <f t="shared" ref="Q6:Q11" si="2">R6+S6+T6+U6+V6</f>
        <v>210296.89</v>
      </c>
      <c r="R6" s="87">
        <v>210296.89</v>
      </c>
      <c r="S6" s="87"/>
      <c r="T6" s="87"/>
      <c r="U6" s="87"/>
      <c r="V6" s="87"/>
    </row>
    <row r="7" spans="1:22" x14ac:dyDescent="0.25">
      <c r="A7" s="183"/>
      <c r="B7" s="86" t="s">
        <v>879</v>
      </c>
      <c r="C7" s="174">
        <f>E7+K7+Q7</f>
        <v>3039690.3000000003</v>
      </c>
      <c r="D7" s="87">
        <f t="shared" ref="D7:D17" si="3">E7+K7+Q7</f>
        <v>3039690.3000000003</v>
      </c>
      <c r="E7" s="168">
        <f t="shared" si="0"/>
        <v>1500004.11</v>
      </c>
      <c r="F7" s="87">
        <v>177953.3</v>
      </c>
      <c r="G7" s="87">
        <v>98956.81</v>
      </c>
      <c r="H7" s="87">
        <v>38702.92</v>
      </c>
      <c r="I7" s="87">
        <v>123487.01</v>
      </c>
      <c r="J7" s="143">
        <v>1060904.07</v>
      </c>
      <c r="K7" s="170">
        <f t="shared" si="1"/>
        <v>1271805.3</v>
      </c>
      <c r="L7" s="87">
        <v>1174643.74</v>
      </c>
      <c r="M7" s="87">
        <v>75440.210000000006</v>
      </c>
      <c r="N7" s="87">
        <v>21721.35</v>
      </c>
      <c r="O7" s="87">
        <v>0</v>
      </c>
      <c r="P7" s="87">
        <v>0</v>
      </c>
      <c r="Q7" s="172">
        <f t="shared" si="2"/>
        <v>267880.89</v>
      </c>
      <c r="R7" s="87">
        <v>209427.21</v>
      </c>
      <c r="S7" s="87">
        <v>21514.63</v>
      </c>
      <c r="T7" s="87">
        <v>9439.0499999999993</v>
      </c>
      <c r="U7" s="87">
        <v>27500</v>
      </c>
      <c r="V7" s="87">
        <v>0</v>
      </c>
    </row>
    <row r="8" spans="1:22" x14ac:dyDescent="0.25">
      <c r="A8" s="183"/>
      <c r="B8" s="86" t="s">
        <v>880</v>
      </c>
      <c r="C8" s="174">
        <f t="shared" ref="C8:C17" si="4">E8+K8+Q8</f>
        <v>2042727.1199999999</v>
      </c>
      <c r="D8" s="87">
        <f t="shared" si="3"/>
        <v>2042727.1199999999</v>
      </c>
      <c r="E8" s="168">
        <f t="shared" si="0"/>
        <v>477910.3</v>
      </c>
      <c r="F8" s="87">
        <v>175074.56</v>
      </c>
      <c r="G8" s="87">
        <v>28728.5</v>
      </c>
      <c r="H8" s="87">
        <v>32000</v>
      </c>
      <c r="I8" s="87">
        <v>19726.3</v>
      </c>
      <c r="J8" s="143">
        <v>222380.94</v>
      </c>
      <c r="K8" s="170">
        <f t="shared" si="1"/>
        <v>1272330.0299999998</v>
      </c>
      <c r="L8" s="87">
        <v>1085345.43</v>
      </c>
      <c r="M8" s="87">
        <v>168836.99</v>
      </c>
      <c r="N8" s="87">
        <v>11369.71</v>
      </c>
      <c r="O8" s="87"/>
      <c r="P8" s="87">
        <v>6777.9</v>
      </c>
      <c r="Q8" s="172">
        <f t="shared" si="2"/>
        <v>292486.79000000004</v>
      </c>
      <c r="R8" s="87">
        <v>195232.7</v>
      </c>
      <c r="S8" s="87">
        <v>42154.09</v>
      </c>
      <c r="T8" s="87">
        <v>5000</v>
      </c>
      <c r="U8" s="87">
        <v>50100</v>
      </c>
      <c r="V8" s="87"/>
    </row>
    <row r="9" spans="1:22" x14ac:dyDescent="0.25">
      <c r="A9" s="183"/>
      <c r="B9" s="86" t="s">
        <v>881</v>
      </c>
      <c r="C9" s="174">
        <f t="shared" si="4"/>
        <v>2776040.1400000006</v>
      </c>
      <c r="D9" s="87">
        <f t="shared" si="3"/>
        <v>2776040.1400000006</v>
      </c>
      <c r="E9" s="168">
        <f t="shared" si="0"/>
        <v>880536.77</v>
      </c>
      <c r="F9" s="87">
        <v>172773.05</v>
      </c>
      <c r="G9" s="87">
        <v>106418.07</v>
      </c>
      <c r="H9" s="87">
        <v>30571.25</v>
      </c>
      <c r="I9" s="87">
        <v>17942.84</v>
      </c>
      <c r="J9" s="143">
        <v>552831.56000000006</v>
      </c>
      <c r="K9" s="170">
        <f t="shared" si="1"/>
        <v>1547386.1300000001</v>
      </c>
      <c r="L9" s="87">
        <v>1406031.95</v>
      </c>
      <c r="M9" s="87">
        <v>73423.56</v>
      </c>
      <c r="N9" s="87">
        <v>8208.56</v>
      </c>
      <c r="O9" s="87">
        <v>1500</v>
      </c>
      <c r="P9" s="87">
        <v>58222.06</v>
      </c>
      <c r="Q9" s="172">
        <f t="shared" si="2"/>
        <v>348117.24</v>
      </c>
      <c r="R9" s="87">
        <v>226188.07</v>
      </c>
      <c r="S9" s="87">
        <v>25340.73</v>
      </c>
      <c r="T9" s="87">
        <v>5560.95</v>
      </c>
      <c r="U9" s="87">
        <v>7500</v>
      </c>
      <c r="V9" s="87">
        <v>83527.490000000005</v>
      </c>
    </row>
    <row r="10" spans="1:22" x14ac:dyDescent="0.25">
      <c r="A10" s="183"/>
      <c r="B10" s="86" t="s">
        <v>882</v>
      </c>
      <c r="C10" s="174">
        <f t="shared" si="4"/>
        <v>2560733.92</v>
      </c>
      <c r="D10" s="87">
        <f t="shared" si="3"/>
        <v>2560733.92</v>
      </c>
      <c r="E10" s="168">
        <f t="shared" si="0"/>
        <v>596440.66</v>
      </c>
      <c r="F10" s="87">
        <v>175473.58</v>
      </c>
      <c r="G10" s="87">
        <v>80287.399999999994</v>
      </c>
      <c r="H10" s="87">
        <v>24999.15</v>
      </c>
      <c r="I10" s="87">
        <v>133000</v>
      </c>
      <c r="J10" s="143">
        <v>182680.53</v>
      </c>
      <c r="K10" s="170">
        <f t="shared" si="1"/>
        <v>1681890.3</v>
      </c>
      <c r="L10" s="87">
        <v>1321900.6299999999</v>
      </c>
      <c r="M10" s="87">
        <v>175654.95</v>
      </c>
      <c r="N10" s="87">
        <v>15608.56</v>
      </c>
      <c r="O10" s="87">
        <v>116061.54</v>
      </c>
      <c r="P10" s="87">
        <v>52664.62</v>
      </c>
      <c r="Q10" s="172">
        <f t="shared" si="2"/>
        <v>282402.95999999996</v>
      </c>
      <c r="R10" s="87">
        <v>222053.5</v>
      </c>
      <c r="S10" s="87">
        <v>37099.46</v>
      </c>
      <c r="T10" s="87">
        <v>5000</v>
      </c>
      <c r="U10" s="87">
        <v>18250</v>
      </c>
      <c r="V10" s="87">
        <v>0</v>
      </c>
    </row>
    <row r="11" spans="1:22" x14ac:dyDescent="0.25">
      <c r="A11" s="183"/>
      <c r="B11" s="86" t="s">
        <v>883</v>
      </c>
      <c r="C11" s="174">
        <f t="shared" si="4"/>
        <v>2698658.1399999997</v>
      </c>
      <c r="D11" s="87">
        <f t="shared" si="3"/>
        <v>2698658.1399999997</v>
      </c>
      <c r="E11" s="168">
        <f t="shared" si="0"/>
        <v>634815.65</v>
      </c>
      <c r="F11" s="87">
        <v>174726.56</v>
      </c>
      <c r="G11" s="87">
        <v>85339.07</v>
      </c>
      <c r="H11" s="87">
        <v>18756.64</v>
      </c>
      <c r="I11" s="87">
        <v>43500</v>
      </c>
      <c r="J11" s="143">
        <v>312493.38</v>
      </c>
      <c r="K11" s="170">
        <f t="shared" si="1"/>
        <v>1825742.63</v>
      </c>
      <c r="L11" s="87">
        <v>1715094.28</v>
      </c>
      <c r="M11" s="87">
        <v>67947.12</v>
      </c>
      <c r="N11" s="87">
        <v>4927.0200000000004</v>
      </c>
      <c r="O11" s="87">
        <v>1700</v>
      </c>
      <c r="P11" s="87">
        <v>36074.21</v>
      </c>
      <c r="Q11" s="172">
        <f t="shared" si="2"/>
        <v>238099.86000000002</v>
      </c>
      <c r="R11" s="87">
        <v>218839.29</v>
      </c>
      <c r="S11" s="87">
        <v>14260.57</v>
      </c>
      <c r="T11" s="87">
        <v>5000</v>
      </c>
      <c r="U11" s="87">
        <v>0</v>
      </c>
      <c r="V11" s="87">
        <v>0</v>
      </c>
    </row>
    <row r="12" spans="1:22" x14ac:dyDescent="0.25">
      <c r="A12" s="183"/>
      <c r="B12" s="86" t="s">
        <v>887</v>
      </c>
      <c r="C12" s="174">
        <f t="shared" si="4"/>
        <v>3504287.17</v>
      </c>
      <c r="D12" s="87">
        <f t="shared" si="3"/>
        <v>3504287.17</v>
      </c>
      <c r="E12" s="168">
        <f t="shared" si="0"/>
        <v>1918350.1199999999</v>
      </c>
      <c r="F12" s="87">
        <v>172012.57</v>
      </c>
      <c r="G12" s="87">
        <v>233761.42</v>
      </c>
      <c r="H12" s="87">
        <v>30000</v>
      </c>
      <c r="I12" s="87">
        <v>134915.20000000001</v>
      </c>
      <c r="J12" s="143">
        <v>1347660.93</v>
      </c>
      <c r="K12" s="170">
        <f>L12+M12+N12+O12+P12</f>
        <v>1314829.51</v>
      </c>
      <c r="L12" s="87">
        <v>970941.85</v>
      </c>
      <c r="M12" s="87">
        <v>242600.03</v>
      </c>
      <c r="N12" s="87">
        <v>23509.31</v>
      </c>
      <c r="O12" s="87">
        <v>0</v>
      </c>
      <c r="P12" s="87">
        <v>77778.320000000007</v>
      </c>
      <c r="Q12" s="172">
        <f t="shared" ref="Q12:Q17" si="5">R12+S12+T12+U12+V12</f>
        <v>271107.54000000004</v>
      </c>
      <c r="R12" s="87">
        <v>212416.26</v>
      </c>
      <c r="S12" s="87">
        <v>39023.22</v>
      </c>
      <c r="T12" s="87">
        <v>15168.06</v>
      </c>
      <c r="U12" s="87">
        <v>4500</v>
      </c>
      <c r="V12" s="87">
        <v>0</v>
      </c>
    </row>
    <row r="13" spans="1:22" x14ac:dyDescent="0.25">
      <c r="A13" s="183"/>
      <c r="B13" s="86" t="s">
        <v>888</v>
      </c>
      <c r="C13" s="174">
        <f t="shared" si="4"/>
        <v>2710183.1900000004</v>
      </c>
      <c r="D13" s="87">
        <f t="shared" si="3"/>
        <v>2710183.1900000004</v>
      </c>
      <c r="E13" s="168">
        <f t="shared" si="0"/>
        <v>674885.24</v>
      </c>
      <c r="F13" s="87">
        <v>170522.58</v>
      </c>
      <c r="G13" s="87">
        <v>113995.7</v>
      </c>
      <c r="H13" s="87">
        <v>12956.68</v>
      </c>
      <c r="I13" s="87">
        <v>12500</v>
      </c>
      <c r="J13" s="143">
        <v>364910.28</v>
      </c>
      <c r="K13" s="170">
        <f>L13+M13+N13+O13+P13</f>
        <v>1700073.4500000002</v>
      </c>
      <c r="L13" s="87">
        <v>965218.81</v>
      </c>
      <c r="M13" s="87">
        <v>7809.5</v>
      </c>
      <c r="N13" s="87">
        <v>21048.240000000002</v>
      </c>
      <c r="O13" s="87">
        <v>400</v>
      </c>
      <c r="P13" s="87">
        <v>705596.9</v>
      </c>
      <c r="Q13" s="172">
        <f t="shared" si="5"/>
        <v>335224.5</v>
      </c>
      <c r="R13" s="87">
        <v>223597.91</v>
      </c>
      <c r="S13" s="149">
        <v>86626.59</v>
      </c>
      <c r="T13" s="149">
        <v>5000</v>
      </c>
      <c r="U13" s="149">
        <v>20000</v>
      </c>
      <c r="V13" s="87"/>
    </row>
    <row r="14" spans="1:22" x14ac:dyDescent="0.25">
      <c r="A14" s="183"/>
      <c r="B14" s="86" t="s">
        <v>889</v>
      </c>
      <c r="C14" s="174">
        <f t="shared" si="4"/>
        <v>1839525.4699999997</v>
      </c>
      <c r="D14" s="87">
        <f t="shared" si="3"/>
        <v>1839525.4699999997</v>
      </c>
      <c r="E14" s="168">
        <f t="shared" ref="E14:E17" si="6">F14+G14+H14+I14+J14</f>
        <v>518728.55</v>
      </c>
      <c r="F14" s="87">
        <v>171652.51</v>
      </c>
      <c r="G14" s="87">
        <v>93311.22</v>
      </c>
      <c r="H14" s="87">
        <v>15000</v>
      </c>
      <c r="I14" s="87">
        <v>116176</v>
      </c>
      <c r="J14" s="143">
        <v>122588.82</v>
      </c>
      <c r="K14" s="170">
        <f t="shared" ref="K14:K17" si="7">L14+M14+N14+O14+P14</f>
        <v>985655.79999999993</v>
      </c>
      <c r="L14" s="87">
        <v>971296.33</v>
      </c>
      <c r="M14" s="87">
        <v>15054.1</v>
      </c>
      <c r="N14" s="87">
        <v>0</v>
      </c>
      <c r="O14" s="87">
        <v>0</v>
      </c>
      <c r="P14" s="87">
        <v>-694.63</v>
      </c>
      <c r="Q14" s="172">
        <f t="shared" si="5"/>
        <v>335141.12</v>
      </c>
      <c r="R14" s="87">
        <v>209116.91</v>
      </c>
      <c r="S14" s="87">
        <v>103456.42</v>
      </c>
      <c r="T14" s="87">
        <v>267.79000000000002</v>
      </c>
      <c r="U14" s="87">
        <v>22300</v>
      </c>
      <c r="V14" s="87">
        <v>0</v>
      </c>
    </row>
    <row r="15" spans="1:22" x14ac:dyDescent="0.25">
      <c r="A15" s="183"/>
      <c r="B15" s="86" t="s">
        <v>884</v>
      </c>
      <c r="C15" s="174">
        <f t="shared" si="4"/>
        <v>4624534.49</v>
      </c>
      <c r="D15" s="87">
        <f t="shared" si="3"/>
        <v>4624534.49</v>
      </c>
      <c r="E15" s="168">
        <f t="shared" si="6"/>
        <v>2668437.39</v>
      </c>
      <c r="F15" s="87">
        <v>171465.58</v>
      </c>
      <c r="G15" s="87">
        <v>240009.47</v>
      </c>
      <c r="H15" s="87">
        <v>45890.080000000002</v>
      </c>
      <c r="I15" s="87">
        <v>452101</v>
      </c>
      <c r="J15" s="143">
        <v>1758971.26</v>
      </c>
      <c r="K15" s="170">
        <f t="shared" si="7"/>
        <v>1396454.59</v>
      </c>
      <c r="L15" s="87">
        <v>975597.56</v>
      </c>
      <c r="M15" s="87">
        <v>31423.71</v>
      </c>
      <c r="N15" s="87">
        <v>18253.759999999998</v>
      </c>
      <c r="O15" s="87">
        <v>0</v>
      </c>
      <c r="P15" s="87">
        <v>371179.56</v>
      </c>
      <c r="Q15" s="172">
        <f t="shared" si="5"/>
        <v>559642.51</v>
      </c>
      <c r="R15" s="87">
        <v>204010.34</v>
      </c>
      <c r="S15" s="87">
        <v>245333.72</v>
      </c>
      <c r="T15" s="87">
        <v>14231.65</v>
      </c>
      <c r="U15" s="87">
        <v>17950</v>
      </c>
      <c r="V15" s="87">
        <v>78116.800000000003</v>
      </c>
    </row>
    <row r="16" spans="1:22" x14ac:dyDescent="0.25">
      <c r="A16" s="183"/>
      <c r="B16" s="86" t="s">
        <v>885</v>
      </c>
      <c r="C16" s="174">
        <f t="shared" si="4"/>
        <v>2450918.0300000003</v>
      </c>
      <c r="D16" s="87">
        <f>E16+K16+Q16</f>
        <v>2450918.0300000003</v>
      </c>
      <c r="E16" s="168">
        <f t="shared" si="6"/>
        <v>1041339.11</v>
      </c>
      <c r="F16" s="87">
        <v>170594.9</v>
      </c>
      <c r="G16" s="87">
        <v>97872.74</v>
      </c>
      <c r="H16" s="87">
        <v>30000</v>
      </c>
      <c r="I16" s="87">
        <v>376975.5</v>
      </c>
      <c r="J16" s="143">
        <v>365895.97</v>
      </c>
      <c r="K16" s="170">
        <f t="shared" si="7"/>
        <v>1143901.93</v>
      </c>
      <c r="L16" s="87">
        <v>980016.84</v>
      </c>
      <c r="M16" s="87">
        <v>68918.75</v>
      </c>
      <c r="N16" s="87">
        <v>8563.57</v>
      </c>
      <c r="O16" s="87">
        <v>0</v>
      </c>
      <c r="P16" s="87">
        <v>86402.77</v>
      </c>
      <c r="Q16" s="172">
        <f t="shared" si="5"/>
        <v>265676.99</v>
      </c>
      <c r="R16" s="87">
        <v>206075.69</v>
      </c>
      <c r="S16" s="87">
        <v>39387.360000000001</v>
      </c>
      <c r="T16" s="87">
        <v>8158.23</v>
      </c>
      <c r="U16" s="87">
        <v>3700</v>
      </c>
      <c r="V16" s="87">
        <v>8355.7099999999991</v>
      </c>
    </row>
    <row r="17" spans="1:22" x14ac:dyDescent="0.25">
      <c r="A17" s="183"/>
      <c r="B17" s="86" t="s">
        <v>886</v>
      </c>
      <c r="C17" s="174">
        <f t="shared" si="4"/>
        <v>3790064.2</v>
      </c>
      <c r="D17" s="87">
        <f t="shared" si="3"/>
        <v>3790064.2</v>
      </c>
      <c r="E17" s="168">
        <f t="shared" si="6"/>
        <v>1688671.51</v>
      </c>
      <c r="F17" s="87">
        <v>167814.01</v>
      </c>
      <c r="G17" s="87">
        <v>261022.88</v>
      </c>
      <c r="H17" s="87">
        <v>37639.360000000001</v>
      </c>
      <c r="I17" s="87">
        <v>232253.22</v>
      </c>
      <c r="J17" s="143">
        <v>989942.04</v>
      </c>
      <c r="K17" s="170">
        <f t="shared" si="7"/>
        <v>1387392.74</v>
      </c>
      <c r="L17" s="87">
        <v>984553.73</v>
      </c>
      <c r="M17" s="87">
        <v>197955.38</v>
      </c>
      <c r="N17" s="87">
        <v>19230.849999999999</v>
      </c>
      <c r="O17" s="87">
        <v>0</v>
      </c>
      <c r="P17" s="87">
        <v>185652.78</v>
      </c>
      <c r="Q17" s="172">
        <f t="shared" si="5"/>
        <v>713999.95000000007</v>
      </c>
      <c r="R17" s="87">
        <v>212756.97</v>
      </c>
      <c r="S17" s="87">
        <v>193708.7</v>
      </c>
      <c r="T17" s="87">
        <v>6334.28</v>
      </c>
      <c r="U17" s="87">
        <v>21200</v>
      </c>
      <c r="V17" s="87">
        <v>280000</v>
      </c>
    </row>
    <row r="18" spans="1:22" x14ac:dyDescent="0.25">
      <c r="A18" s="183"/>
      <c r="B18" s="89" t="s">
        <v>892</v>
      </c>
      <c r="C18" s="175">
        <f>SUM(C6:C17)</f>
        <v>33438551.969999995</v>
      </c>
      <c r="D18" s="91">
        <f>SUM(D6:D17)</f>
        <v>33438551.969999995</v>
      </c>
      <c r="E18" s="169">
        <f>SUM(E6:E17)</f>
        <v>12785392.109999999</v>
      </c>
      <c r="F18" s="91">
        <f t="shared" ref="F18:V18" si="8">SUM(F6:F17)</f>
        <v>2085070.82</v>
      </c>
      <c r="G18" s="91">
        <f t="shared" si="8"/>
        <v>1439968.3599999999</v>
      </c>
      <c r="H18" s="91">
        <f t="shared" si="8"/>
        <v>316516.08</v>
      </c>
      <c r="I18" s="91">
        <f t="shared" si="8"/>
        <v>1662577.07</v>
      </c>
      <c r="J18" s="91">
        <f t="shared" si="8"/>
        <v>7281259.7800000003</v>
      </c>
      <c r="K18" s="171">
        <f>SUM(K6:K17)</f>
        <v>16533082.619999999</v>
      </c>
      <c r="L18" s="91">
        <f t="shared" si="8"/>
        <v>13556261.360000001</v>
      </c>
      <c r="M18" s="91">
        <f t="shared" si="8"/>
        <v>1125064.3</v>
      </c>
      <c r="N18" s="91">
        <f t="shared" si="8"/>
        <v>152440.93</v>
      </c>
      <c r="O18" s="91">
        <f t="shared" si="8"/>
        <v>119661.54</v>
      </c>
      <c r="P18" s="91">
        <f t="shared" si="8"/>
        <v>1579654.49</v>
      </c>
      <c r="Q18" s="173">
        <f t="shared" si="8"/>
        <v>4120077.24</v>
      </c>
      <c r="R18" s="91">
        <f t="shared" si="8"/>
        <v>2550011.7400000002</v>
      </c>
      <c r="S18" s="91">
        <f t="shared" si="8"/>
        <v>847905.49</v>
      </c>
      <c r="T18" s="91">
        <f t="shared" si="8"/>
        <v>79160.009999999995</v>
      </c>
      <c r="U18" s="91">
        <f t="shared" si="8"/>
        <v>193000</v>
      </c>
      <c r="V18" s="91">
        <f t="shared" si="8"/>
        <v>450000</v>
      </c>
    </row>
    <row r="19" spans="1:22" x14ac:dyDescent="0.25">
      <c r="A19" s="180"/>
      <c r="B19" s="86"/>
      <c r="C19" s="87"/>
      <c r="D19" s="87"/>
      <c r="E19" s="134"/>
      <c r="F19" s="137"/>
      <c r="G19" s="87"/>
      <c r="H19" s="87"/>
      <c r="I19" s="87"/>
      <c r="J19" s="87"/>
      <c r="K19" s="133"/>
      <c r="L19" s="87"/>
      <c r="M19" s="87"/>
      <c r="N19" s="87"/>
      <c r="O19" s="87"/>
      <c r="P19" s="87"/>
      <c r="Q19" s="134"/>
      <c r="R19" s="87"/>
      <c r="S19" s="87"/>
      <c r="T19" s="87"/>
      <c r="U19" s="87"/>
      <c r="V19" s="87"/>
    </row>
    <row r="20" spans="1:22" x14ac:dyDescent="0.25">
      <c r="A20" s="180"/>
      <c r="B20" s="86"/>
      <c r="C20" s="87"/>
      <c r="D20" s="87"/>
      <c r="E20" s="134"/>
      <c r="F20" s="137"/>
      <c r="G20" s="87"/>
      <c r="H20" s="87"/>
      <c r="I20" s="87"/>
      <c r="J20" s="87"/>
      <c r="K20" s="133"/>
      <c r="L20" s="87"/>
      <c r="M20" s="87"/>
      <c r="N20" s="87"/>
      <c r="O20" s="87"/>
      <c r="P20" s="87"/>
      <c r="Q20" s="134"/>
      <c r="R20" s="87"/>
      <c r="S20" s="87"/>
      <c r="T20" s="87"/>
      <c r="U20" s="87"/>
      <c r="V20" s="87"/>
    </row>
    <row r="21" spans="1:22" x14ac:dyDescent="0.25">
      <c r="A21" s="180"/>
      <c r="C21" s="87"/>
      <c r="D21" s="87"/>
      <c r="E21" s="134"/>
      <c r="F21" s="137"/>
      <c r="G21" s="87"/>
      <c r="H21" s="87"/>
      <c r="I21" s="87"/>
      <c r="J21" s="87"/>
      <c r="K21" s="133"/>
      <c r="L21" s="87"/>
      <c r="M21" s="87"/>
      <c r="N21" s="87"/>
      <c r="O21" s="87"/>
      <c r="P21" s="87"/>
      <c r="Q21" s="134"/>
      <c r="R21" s="87"/>
      <c r="S21" s="87"/>
      <c r="T21" s="87"/>
      <c r="U21" s="87"/>
      <c r="V21" s="87"/>
    </row>
    <row r="22" spans="1:22" x14ac:dyDescent="0.25">
      <c r="A22" s="180"/>
      <c r="B22" s="86"/>
      <c r="C22" s="87"/>
      <c r="D22" s="87"/>
      <c r="E22" s="134"/>
      <c r="F22" s="141"/>
      <c r="G22" s="87"/>
      <c r="H22" s="87"/>
      <c r="I22" s="87"/>
      <c r="J22" s="87"/>
      <c r="K22" s="133"/>
      <c r="L22" s="87"/>
      <c r="M22" s="87"/>
      <c r="N22" s="87"/>
      <c r="O22" s="87"/>
      <c r="P22" s="87"/>
      <c r="Q22" s="134"/>
      <c r="R22" s="87"/>
      <c r="S22" s="87"/>
      <c r="T22" s="87"/>
      <c r="U22" s="87"/>
      <c r="V22" s="87"/>
    </row>
    <row r="23" spans="1:22" x14ac:dyDescent="0.25">
      <c r="A23" s="180"/>
      <c r="B23" s="86"/>
      <c r="C23" s="87"/>
      <c r="D23" s="87"/>
      <c r="E23" s="134"/>
      <c r="F23" s="137"/>
      <c r="G23" s="87"/>
      <c r="H23" s="87"/>
      <c r="I23" s="87"/>
      <c r="J23" s="87"/>
      <c r="K23" s="133"/>
      <c r="L23" s="87"/>
      <c r="M23" s="87"/>
      <c r="N23" s="87"/>
      <c r="O23" s="87"/>
      <c r="P23" s="87"/>
      <c r="Q23" s="134"/>
      <c r="R23" s="87"/>
      <c r="S23" s="87"/>
      <c r="T23" s="87"/>
      <c r="U23" s="87"/>
      <c r="V23" s="87"/>
    </row>
    <row r="24" spans="1:22" x14ac:dyDescent="0.25">
      <c r="A24" s="180"/>
      <c r="B24" s="86"/>
      <c r="C24" s="87"/>
      <c r="D24" s="87"/>
      <c r="E24" s="134"/>
      <c r="F24" s="137"/>
      <c r="G24" s="87"/>
      <c r="H24" s="87"/>
      <c r="I24" s="87"/>
      <c r="J24" s="87"/>
      <c r="K24" s="133"/>
      <c r="L24" s="87"/>
      <c r="M24" s="87"/>
      <c r="N24" s="87"/>
      <c r="O24" s="87"/>
      <c r="P24" s="87"/>
      <c r="Q24" s="134"/>
      <c r="R24" s="87"/>
      <c r="S24" s="87"/>
      <c r="T24" s="87"/>
      <c r="U24" s="87"/>
      <c r="V24" s="87"/>
    </row>
    <row r="25" spans="1:22" x14ac:dyDescent="0.25">
      <c r="A25" s="180"/>
      <c r="B25" s="86"/>
      <c r="C25" s="87"/>
      <c r="D25" s="87"/>
      <c r="E25" s="134"/>
      <c r="F25" s="138"/>
      <c r="G25" s="87"/>
      <c r="H25" s="87"/>
      <c r="I25" s="87"/>
      <c r="J25" s="87"/>
      <c r="K25" s="133"/>
      <c r="L25" s="87"/>
      <c r="M25" s="87"/>
      <c r="N25" s="87"/>
      <c r="O25" s="87"/>
      <c r="P25" s="87"/>
      <c r="Q25" s="134"/>
      <c r="R25" s="87"/>
      <c r="S25" s="87"/>
      <c r="T25" s="87"/>
      <c r="U25" s="87"/>
      <c r="V25" s="87"/>
    </row>
    <row r="26" spans="1:22" x14ac:dyDescent="0.25">
      <c r="A26" s="180"/>
      <c r="B26" s="86"/>
      <c r="C26" s="87"/>
      <c r="D26" s="87"/>
      <c r="E26" s="134"/>
      <c r="F26" s="142"/>
      <c r="G26" s="87"/>
      <c r="H26" s="87"/>
      <c r="I26" s="87"/>
      <c r="J26" s="87"/>
      <c r="K26" s="133"/>
      <c r="L26" s="87"/>
      <c r="M26" s="87"/>
      <c r="N26" s="87"/>
      <c r="O26" s="87"/>
      <c r="P26" s="87"/>
      <c r="Q26" s="134"/>
      <c r="R26" s="87"/>
      <c r="S26" s="87"/>
      <c r="T26" s="87"/>
      <c r="U26" s="87"/>
      <c r="V26" s="87"/>
    </row>
    <row r="27" spans="1:22" x14ac:dyDescent="0.25">
      <c r="A27" s="180"/>
      <c r="B27" s="86"/>
      <c r="C27" s="87"/>
      <c r="D27" s="87"/>
      <c r="E27" s="134"/>
      <c r="F27" s="137"/>
      <c r="G27" s="87"/>
      <c r="H27" s="87"/>
      <c r="I27" s="87"/>
      <c r="J27" s="87"/>
      <c r="K27" s="133"/>
      <c r="L27" s="87"/>
      <c r="M27" s="87"/>
      <c r="N27" s="87"/>
      <c r="O27" s="87"/>
      <c r="P27" s="87"/>
      <c r="Q27" s="134"/>
      <c r="R27" s="87"/>
      <c r="S27" s="87"/>
      <c r="T27" s="87"/>
      <c r="U27" s="87"/>
      <c r="V27" s="87"/>
    </row>
    <row r="28" spans="1:22" x14ac:dyDescent="0.25">
      <c r="A28" s="181"/>
      <c r="B28" s="86"/>
      <c r="C28" s="87"/>
      <c r="D28" s="87"/>
      <c r="E28" s="134"/>
      <c r="F28" s="139"/>
      <c r="G28" s="88"/>
      <c r="H28" s="88"/>
      <c r="I28" s="88"/>
      <c r="J28" s="88"/>
      <c r="K28" s="133"/>
      <c r="L28" s="88"/>
      <c r="M28" s="88"/>
      <c r="N28" s="88"/>
      <c r="O28" s="88"/>
      <c r="P28" s="88"/>
      <c r="Q28" s="134"/>
      <c r="R28" s="88"/>
      <c r="S28" s="88"/>
      <c r="T28" s="88"/>
      <c r="U28" s="88"/>
      <c r="V28" s="88"/>
    </row>
    <row r="29" spans="1:22" x14ac:dyDescent="0.25">
      <c r="A29" s="181"/>
      <c r="B29" s="86"/>
      <c r="C29" s="87"/>
      <c r="D29" s="87"/>
      <c r="E29" s="134"/>
      <c r="F29" s="139"/>
      <c r="G29" s="88"/>
      <c r="H29" s="88"/>
      <c r="I29" s="88"/>
      <c r="J29" s="88"/>
      <c r="K29" s="133"/>
      <c r="L29" s="88"/>
      <c r="M29" s="88"/>
      <c r="N29" s="88"/>
      <c r="O29" s="88"/>
      <c r="P29" s="88"/>
      <c r="Q29" s="134"/>
      <c r="R29" s="88"/>
      <c r="S29" s="88"/>
      <c r="T29" s="88"/>
      <c r="U29" s="88"/>
      <c r="V29" s="88"/>
    </row>
    <row r="30" spans="1:22" x14ac:dyDescent="0.25">
      <c r="A30" s="181"/>
      <c r="B30" s="86"/>
      <c r="C30" s="87"/>
      <c r="D30" s="87"/>
      <c r="E30" s="134"/>
      <c r="F30" s="140"/>
      <c r="G30" s="100"/>
      <c r="H30" s="99"/>
      <c r="I30" s="99"/>
      <c r="J30" s="99"/>
      <c r="K30" s="133"/>
      <c r="L30" s="99"/>
      <c r="M30" s="100"/>
      <c r="N30" s="99"/>
      <c r="O30" s="99"/>
      <c r="P30" s="99"/>
      <c r="Q30" s="134"/>
      <c r="R30" s="99"/>
      <c r="S30" s="100"/>
      <c r="T30" s="99"/>
      <c r="U30" s="99"/>
      <c r="V30" s="99"/>
    </row>
    <row r="31" spans="1:22" s="136" customFormat="1" x14ac:dyDescent="0.25">
      <c r="A31" s="182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80"/>
      <c r="B32" s="86"/>
      <c r="C32" s="87"/>
      <c r="D32" s="87"/>
      <c r="E32" s="134"/>
      <c r="F32" s="87"/>
      <c r="G32" s="87"/>
      <c r="H32" s="87"/>
      <c r="I32" s="87"/>
      <c r="J32" s="87"/>
      <c r="K32" s="87"/>
      <c r="L32" s="128"/>
      <c r="M32" s="128"/>
      <c r="N32" s="128"/>
      <c r="O32" s="128"/>
      <c r="P32" s="128"/>
      <c r="Q32" s="87"/>
      <c r="R32" s="87"/>
      <c r="S32" s="87"/>
      <c r="U32" s="87"/>
      <c r="V32" s="87"/>
    </row>
    <row r="33" spans="1:22" x14ac:dyDescent="0.25">
      <c r="A33" s="180"/>
      <c r="B33" s="86"/>
      <c r="C33" s="87"/>
      <c r="D33" s="87"/>
      <c r="E33" s="134"/>
      <c r="F33" s="87"/>
      <c r="G33" s="92"/>
      <c r="H33" s="92"/>
      <c r="I33" s="92"/>
      <c r="J33" s="87"/>
      <c r="K33" s="87"/>
      <c r="L33" s="129"/>
      <c r="M33" s="130"/>
      <c r="N33" s="130"/>
      <c r="O33" s="130"/>
      <c r="P33" s="129"/>
      <c r="Q33" s="87"/>
      <c r="R33" s="87"/>
      <c r="S33" s="92"/>
      <c r="T33" s="87"/>
      <c r="U33" s="92"/>
      <c r="V33" s="87"/>
    </row>
    <row r="34" spans="1:22" x14ac:dyDescent="0.25">
      <c r="A34" s="180"/>
      <c r="B34" s="86"/>
      <c r="C34" s="87"/>
      <c r="D34" s="87"/>
      <c r="E34" s="134"/>
      <c r="F34" s="87"/>
      <c r="G34" s="92"/>
      <c r="H34" s="92"/>
      <c r="I34" s="92"/>
      <c r="J34" s="87"/>
      <c r="K34" s="87"/>
      <c r="L34" s="129"/>
      <c r="M34" s="130"/>
      <c r="N34" s="130"/>
      <c r="O34" s="130"/>
      <c r="P34" s="129"/>
      <c r="Q34" s="87"/>
      <c r="R34" s="87"/>
      <c r="S34" s="92"/>
      <c r="T34" s="92"/>
      <c r="U34" s="92"/>
      <c r="V34" s="87"/>
    </row>
    <row r="35" spans="1:22" x14ac:dyDescent="0.25">
      <c r="A35" s="180"/>
      <c r="B35" s="86"/>
      <c r="C35" s="87"/>
      <c r="D35" s="87"/>
      <c r="E35" s="134"/>
      <c r="F35" s="87"/>
      <c r="G35" s="87"/>
      <c r="H35" s="87"/>
      <c r="I35" s="87"/>
      <c r="J35" s="87"/>
      <c r="K35" s="87"/>
      <c r="L35" s="129"/>
      <c r="M35" s="129"/>
      <c r="N35" s="129"/>
      <c r="O35" s="129"/>
      <c r="P35" s="129"/>
      <c r="Q35" s="87"/>
      <c r="R35" s="87"/>
      <c r="S35" s="87"/>
      <c r="T35" s="92"/>
      <c r="U35" s="87"/>
      <c r="V35" s="87"/>
    </row>
    <row r="36" spans="1:22" x14ac:dyDescent="0.25">
      <c r="A36" s="180"/>
      <c r="B36" s="86"/>
      <c r="C36" s="87"/>
      <c r="D36" s="87"/>
      <c r="E36" s="134"/>
      <c r="F36" s="87"/>
      <c r="G36" s="87"/>
      <c r="H36" s="87"/>
      <c r="I36" s="87"/>
      <c r="J36" s="87"/>
      <c r="K36" s="87"/>
      <c r="L36" s="129"/>
      <c r="M36" s="129"/>
      <c r="N36" s="129"/>
      <c r="O36" s="129"/>
      <c r="P36" s="129"/>
      <c r="Q36" s="87"/>
      <c r="R36" s="87"/>
      <c r="S36" s="87"/>
      <c r="T36" s="87"/>
      <c r="U36" s="87"/>
      <c r="V36" s="87"/>
    </row>
    <row r="37" spans="1:22" x14ac:dyDescent="0.25">
      <c r="A37" s="180"/>
      <c r="B37" s="86"/>
      <c r="C37" s="87"/>
      <c r="D37" s="87"/>
      <c r="E37" s="134"/>
      <c r="F37" s="87"/>
      <c r="G37" s="87"/>
      <c r="H37" s="87"/>
      <c r="I37" s="87"/>
      <c r="J37" s="87"/>
      <c r="K37" s="87"/>
      <c r="L37" s="129"/>
      <c r="M37" s="129"/>
      <c r="N37" s="129"/>
      <c r="O37" s="129"/>
      <c r="P37" s="129"/>
      <c r="Q37" s="87"/>
      <c r="R37" s="87"/>
      <c r="S37" s="87"/>
      <c r="T37" s="87"/>
      <c r="U37" s="87"/>
      <c r="V37" s="87"/>
    </row>
    <row r="38" spans="1:22" x14ac:dyDescent="0.25">
      <c r="A38" s="180"/>
      <c r="B38" s="86"/>
      <c r="C38" s="87"/>
      <c r="D38" s="87"/>
      <c r="E38" s="134"/>
      <c r="F38" s="87"/>
      <c r="G38" s="87"/>
      <c r="H38" s="87"/>
      <c r="I38" s="87"/>
      <c r="J38" s="87"/>
      <c r="K38" s="87"/>
      <c r="L38" s="129"/>
      <c r="M38" s="129"/>
      <c r="N38" s="129"/>
      <c r="O38" s="129"/>
      <c r="P38" s="129"/>
      <c r="Q38" s="87"/>
      <c r="R38" s="87"/>
      <c r="S38" s="87"/>
      <c r="T38" s="87"/>
      <c r="U38" s="87"/>
      <c r="V38" s="87"/>
    </row>
    <row r="39" spans="1:22" x14ac:dyDescent="0.25">
      <c r="A39" s="180"/>
      <c r="B39" s="86"/>
      <c r="C39" s="87"/>
      <c r="D39" s="87"/>
      <c r="E39" s="134"/>
      <c r="F39" s="87"/>
      <c r="G39" s="87"/>
      <c r="H39" s="87"/>
      <c r="I39" s="87"/>
      <c r="J39" s="87"/>
      <c r="K39" s="87"/>
      <c r="L39" s="131"/>
      <c r="M39" s="131"/>
      <c r="N39" s="131"/>
      <c r="O39" s="131"/>
      <c r="P39" s="131"/>
      <c r="Q39" s="87"/>
      <c r="R39" s="87"/>
      <c r="S39" s="87"/>
      <c r="T39" s="87"/>
      <c r="U39" s="87"/>
      <c r="V39" s="87"/>
    </row>
    <row r="40" spans="1:22" x14ac:dyDescent="0.25">
      <c r="A40" s="180"/>
      <c r="B40" s="86"/>
      <c r="C40" s="87"/>
      <c r="D40" s="87"/>
      <c r="E40" s="134"/>
      <c r="F40" s="87"/>
      <c r="G40" s="87"/>
      <c r="H40" s="87"/>
      <c r="I40" s="87"/>
      <c r="J40" s="87"/>
      <c r="K40" s="87"/>
      <c r="L40" s="129"/>
      <c r="M40" s="129"/>
      <c r="N40" s="129"/>
      <c r="O40" s="129"/>
      <c r="P40" s="129"/>
      <c r="Q40" s="87"/>
      <c r="R40" s="87"/>
      <c r="S40" s="87"/>
      <c r="T40" s="87"/>
      <c r="U40" s="87"/>
      <c r="V40" s="87"/>
    </row>
    <row r="41" spans="1:22" x14ac:dyDescent="0.25">
      <c r="A41" s="181"/>
      <c r="B41" s="86"/>
      <c r="C41" s="87"/>
      <c r="D41" s="87"/>
      <c r="E41" s="134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1"/>
      <c r="B42" s="86"/>
      <c r="C42" s="87"/>
      <c r="D42" s="87"/>
      <c r="E42" s="132"/>
      <c r="F42" s="147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1"/>
      <c r="B43" s="86"/>
      <c r="C43" s="87"/>
      <c r="D43" s="87"/>
      <c r="E43" s="132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2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6"/>
      <c r="V48" s="144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5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5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76" t="s">
        <v>869</v>
      </c>
      <c r="F3" s="176" t="s">
        <v>893</v>
      </c>
      <c r="G3" s="177" t="s">
        <v>895</v>
      </c>
      <c r="H3" s="177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8">
        <v>2024</v>
      </c>
      <c r="B4" s="178" t="s">
        <v>878</v>
      </c>
      <c r="C4" s="153">
        <f>D4+E4+F4+G4+H4+I4+J4+K4+L4+M4+N4+O4+P4</f>
        <v>118378.84</v>
      </c>
      <c r="D4" s="154">
        <v>22514.33</v>
      </c>
      <c r="E4" s="155"/>
      <c r="F4" s="155">
        <v>12396.65</v>
      </c>
      <c r="G4" s="153">
        <v>3021.1</v>
      </c>
      <c r="H4" s="153">
        <v>185.26</v>
      </c>
      <c r="I4" s="165">
        <v>6631</v>
      </c>
      <c r="J4" s="167">
        <v>35705</v>
      </c>
      <c r="K4" s="166">
        <v>15120</v>
      </c>
      <c r="L4" s="157">
        <v>6904.5</v>
      </c>
      <c r="M4" s="157"/>
      <c r="N4" s="157"/>
      <c r="O4" s="158">
        <v>11074</v>
      </c>
      <c r="P4" s="153">
        <v>4827</v>
      </c>
      <c r="Q4" s="9"/>
    </row>
    <row r="5" spans="1:18" s="3" customFormat="1" ht="18.75" x14ac:dyDescent="0.3">
      <c r="A5" s="188"/>
      <c r="B5" s="178" t="s">
        <v>879</v>
      </c>
      <c r="C5" s="153">
        <f>P5+O5+N5+M5+L5+K5+J5+I5+H5+G5+F5+E5+D5</f>
        <v>115020.26000000001</v>
      </c>
      <c r="D5" s="154">
        <v>20460.18</v>
      </c>
      <c r="E5" s="155">
        <v>1895.68</v>
      </c>
      <c r="F5" s="155">
        <v>12412</v>
      </c>
      <c r="G5" s="153">
        <v>4095.44</v>
      </c>
      <c r="H5" s="153">
        <v>183.96</v>
      </c>
      <c r="I5" s="156">
        <v>8394</v>
      </c>
      <c r="J5" s="179">
        <v>30670</v>
      </c>
      <c r="K5" s="156">
        <v>14970</v>
      </c>
      <c r="L5" s="159">
        <v>7191</v>
      </c>
      <c r="M5" s="159"/>
      <c r="N5" s="159"/>
      <c r="O5" s="158">
        <v>13598</v>
      </c>
      <c r="P5" s="153">
        <v>1150</v>
      </c>
      <c r="Q5" s="9"/>
    </row>
    <row r="6" spans="1:18" s="3" customFormat="1" ht="18.75" x14ac:dyDescent="0.3">
      <c r="A6" s="188"/>
      <c r="B6" s="178" t="s">
        <v>880</v>
      </c>
      <c r="C6" s="160">
        <f>D6+E6+F6+G6+H6+I6+J6+K6+L6+M6+N6+O6+P6</f>
        <v>220571.85</v>
      </c>
      <c r="D6" s="154">
        <v>17356.12</v>
      </c>
      <c r="E6" s="155">
        <v>96301.03</v>
      </c>
      <c r="F6" s="155">
        <v>13154</v>
      </c>
      <c r="G6" s="153">
        <v>10772</v>
      </c>
      <c r="H6" s="153">
        <v>3395.2</v>
      </c>
      <c r="I6" s="156">
        <v>5744</v>
      </c>
      <c r="J6" s="156">
        <v>27076</v>
      </c>
      <c r="K6" s="156">
        <v>14920</v>
      </c>
      <c r="L6" s="159">
        <v>2784.5</v>
      </c>
      <c r="M6" s="159"/>
      <c r="N6" s="159">
        <v>16785</v>
      </c>
      <c r="O6" s="161">
        <v>9898</v>
      </c>
      <c r="P6" s="153">
        <v>2386</v>
      </c>
      <c r="Q6" s="9"/>
    </row>
    <row r="7" spans="1:18" s="3" customFormat="1" ht="18.75" x14ac:dyDescent="0.3">
      <c r="A7" s="188"/>
      <c r="B7" s="178" t="s">
        <v>881</v>
      </c>
      <c r="C7" s="153">
        <f>P7+O7+N7+M7+L7+K7+J7+I7+H7+G7+F7+E7+D7</f>
        <v>192527.66</v>
      </c>
      <c r="D7" s="154">
        <v>53516.1</v>
      </c>
      <c r="E7" s="155">
        <v>11556.39</v>
      </c>
      <c r="F7" s="155">
        <v>10472</v>
      </c>
      <c r="G7" s="153">
        <v>4750.3999999999996</v>
      </c>
      <c r="H7" s="153"/>
      <c r="I7" s="156">
        <v>7341</v>
      </c>
      <c r="J7" s="156">
        <v>49910</v>
      </c>
      <c r="K7" s="156">
        <v>15410</v>
      </c>
      <c r="L7" s="159">
        <v>8395</v>
      </c>
      <c r="M7" s="159"/>
      <c r="N7" s="159">
        <v>16665</v>
      </c>
      <c r="O7" s="161">
        <v>10845.27</v>
      </c>
      <c r="P7" s="153">
        <v>3666.5</v>
      </c>
      <c r="Q7" s="9"/>
    </row>
    <row r="8" spans="1:18" s="3" customFormat="1" ht="18.75" x14ac:dyDescent="0.3">
      <c r="A8" s="188"/>
      <c r="B8" s="178" t="s">
        <v>882</v>
      </c>
      <c r="C8" s="153">
        <f>D8+E8+F8+G8+H8+I8+J8+K8+L8+M8+N8+O8+P8</f>
        <v>276634.92000000004</v>
      </c>
      <c r="D8" s="154">
        <v>23288.78</v>
      </c>
      <c r="E8" s="155">
        <v>111434.49</v>
      </c>
      <c r="F8" s="155">
        <v>12550</v>
      </c>
      <c r="G8" s="153">
        <v>9820</v>
      </c>
      <c r="H8" s="153">
        <v>171.49</v>
      </c>
      <c r="I8" s="156">
        <v>6799</v>
      </c>
      <c r="J8" s="179">
        <v>45612.01</v>
      </c>
      <c r="K8" s="156">
        <v>15320</v>
      </c>
      <c r="L8" s="159">
        <v>9258</v>
      </c>
      <c r="M8" s="159"/>
      <c r="N8" s="159"/>
      <c r="O8" s="158">
        <v>37172</v>
      </c>
      <c r="P8" s="153">
        <v>5209.1499999999996</v>
      </c>
      <c r="Q8" s="9"/>
    </row>
    <row r="9" spans="1:18" s="3" customFormat="1" ht="18.75" x14ac:dyDescent="0.3">
      <c r="A9" s="188"/>
      <c r="B9" s="178" t="s">
        <v>883</v>
      </c>
      <c r="C9" s="153">
        <f>D9+E9+F9+G9+H9+I9+J9+K9+L9+M9+N9+O9+P9</f>
        <v>134620.44</v>
      </c>
      <c r="D9" s="154">
        <v>18526.740000000002</v>
      </c>
      <c r="E9" s="155">
        <v>5845.76</v>
      </c>
      <c r="F9" s="155">
        <v>10748</v>
      </c>
      <c r="G9" s="153">
        <v>11128.44</v>
      </c>
      <c r="H9" s="153"/>
      <c r="I9" s="156">
        <v>6420</v>
      </c>
      <c r="J9" s="156">
        <v>37902</v>
      </c>
      <c r="K9" s="156">
        <v>16115</v>
      </c>
      <c r="L9" s="159">
        <v>4834.5</v>
      </c>
      <c r="M9" s="159"/>
      <c r="N9" s="159"/>
      <c r="O9" s="158">
        <v>20933</v>
      </c>
      <c r="P9" s="153">
        <v>2167</v>
      </c>
      <c r="Q9" s="9"/>
    </row>
    <row r="10" spans="1:18" s="3" customFormat="1" ht="18.75" x14ac:dyDescent="0.3">
      <c r="A10" s="188"/>
      <c r="B10" s="178" t="s">
        <v>887</v>
      </c>
      <c r="C10" s="153">
        <f>D10+E10+F10+G10+H10+I10+J10+K10+L10+M10+N10+O10+P10</f>
        <v>279576.71999999997</v>
      </c>
      <c r="D10" s="154">
        <v>17763.43</v>
      </c>
      <c r="E10" s="155">
        <v>16833.310000000001</v>
      </c>
      <c r="F10" s="155">
        <v>13251</v>
      </c>
      <c r="G10" s="153">
        <v>14943.67</v>
      </c>
      <c r="H10" s="153">
        <v>361.12</v>
      </c>
      <c r="I10" s="156">
        <v>8227</v>
      </c>
      <c r="J10" s="156">
        <v>65463.5</v>
      </c>
      <c r="K10" s="156">
        <v>20590</v>
      </c>
      <c r="L10" s="159">
        <v>8802.5</v>
      </c>
      <c r="M10" s="159"/>
      <c r="N10" s="159">
        <v>104025.9</v>
      </c>
      <c r="O10" s="158">
        <v>5891.29</v>
      </c>
      <c r="P10" s="153">
        <v>3424</v>
      </c>
      <c r="Q10" s="9"/>
    </row>
    <row r="11" spans="1:18" s="3" customFormat="1" ht="18.75" x14ac:dyDescent="0.3">
      <c r="A11" s="188"/>
      <c r="B11" s="178" t="s">
        <v>888</v>
      </c>
      <c r="C11" s="153">
        <f>P11+O11+N11+M11+L11+K11+J11+I11+H11+G11+F11+E11+D11</f>
        <v>288571.51</v>
      </c>
      <c r="D11" s="154">
        <v>39302</v>
      </c>
      <c r="E11" s="155">
        <v>50</v>
      </c>
      <c r="F11" s="155">
        <v>17111</v>
      </c>
      <c r="G11" s="153">
        <v>6349.35</v>
      </c>
      <c r="H11" s="153">
        <v>287.66000000000003</v>
      </c>
      <c r="I11" s="156">
        <v>9233</v>
      </c>
      <c r="J11" s="156">
        <v>57935</v>
      </c>
      <c r="K11" s="156">
        <v>18490.5</v>
      </c>
      <c r="L11" s="159">
        <v>9377.5</v>
      </c>
      <c r="M11" s="159"/>
      <c r="N11" s="159">
        <v>126947.5</v>
      </c>
      <c r="O11" s="158">
        <v>589</v>
      </c>
      <c r="P11" s="153">
        <v>2899</v>
      </c>
      <c r="Q11" s="9"/>
    </row>
    <row r="12" spans="1:18" s="3" customFormat="1" ht="18.75" x14ac:dyDescent="0.3">
      <c r="A12" s="188"/>
      <c r="B12" s="178" t="s">
        <v>889</v>
      </c>
      <c r="C12" s="153">
        <f>P12+O12+N12+M12+L12+K12+J12+I12+H12+G12+F12+E12+D12</f>
        <v>205717.56</v>
      </c>
      <c r="D12" s="154">
        <v>24338.07</v>
      </c>
      <c r="E12" s="155">
        <v>31214.12</v>
      </c>
      <c r="F12" s="155">
        <v>10198</v>
      </c>
      <c r="G12" s="153">
        <v>6782.92</v>
      </c>
      <c r="H12" s="153">
        <v>1456.77</v>
      </c>
      <c r="I12" s="156">
        <v>6413</v>
      </c>
      <c r="J12" s="156">
        <v>52449.52</v>
      </c>
      <c r="K12" s="156">
        <v>16915</v>
      </c>
      <c r="L12" s="159">
        <v>7914</v>
      </c>
      <c r="M12" s="159"/>
      <c r="N12" s="159">
        <v>34889.160000000003</v>
      </c>
      <c r="O12" s="161">
        <v>10944</v>
      </c>
      <c r="P12" s="153">
        <v>2203</v>
      </c>
      <c r="Q12" s="9"/>
    </row>
    <row r="13" spans="1:18" s="3" customFormat="1" ht="18.75" x14ac:dyDescent="0.3">
      <c r="A13" s="188"/>
      <c r="B13" s="178" t="s">
        <v>884</v>
      </c>
      <c r="C13" s="153">
        <f>P13+O13+N13+M13+L13+K13+J13+I13+H13+G13+F13+E13+D13</f>
        <v>292238.12</v>
      </c>
      <c r="D13" s="154">
        <v>20799.03</v>
      </c>
      <c r="E13" s="155">
        <v>88567.73</v>
      </c>
      <c r="F13" s="155">
        <v>15611</v>
      </c>
      <c r="G13" s="153">
        <v>25660.74</v>
      </c>
      <c r="H13" s="153">
        <v>181.07</v>
      </c>
      <c r="I13" s="156">
        <v>5229</v>
      </c>
      <c r="J13" s="156">
        <v>64129.52</v>
      </c>
      <c r="K13" s="156">
        <v>19466</v>
      </c>
      <c r="L13" s="159">
        <v>6734</v>
      </c>
      <c r="M13" s="159"/>
      <c r="N13" s="159">
        <v>19408.349999999999</v>
      </c>
      <c r="O13" s="158">
        <v>11724.68</v>
      </c>
      <c r="P13" s="153">
        <v>14727</v>
      </c>
      <c r="Q13" s="9"/>
    </row>
    <row r="14" spans="1:18" s="3" customFormat="1" ht="18.75" x14ac:dyDescent="0.3">
      <c r="A14" s="188"/>
      <c r="B14" s="178" t="s">
        <v>885</v>
      </c>
      <c r="C14" s="162">
        <f>D14+E14+F14+G14+H14+I14+J14+K14+L14+M14+N14+O14+P14</f>
        <v>234122.12</v>
      </c>
      <c r="D14" s="162">
        <v>17346.240000000002</v>
      </c>
      <c r="E14" s="162">
        <v>96482.3</v>
      </c>
      <c r="F14" s="162">
        <v>11686</v>
      </c>
      <c r="G14" s="162">
        <v>14464.61</v>
      </c>
      <c r="H14" s="162">
        <v>1998.52</v>
      </c>
      <c r="I14" s="162">
        <v>5739</v>
      </c>
      <c r="J14" s="162">
        <v>42433.52</v>
      </c>
      <c r="K14" s="162">
        <v>17240</v>
      </c>
      <c r="L14" s="162">
        <v>6197</v>
      </c>
      <c r="M14" s="162"/>
      <c r="N14" s="162">
        <v>7756.53</v>
      </c>
      <c r="O14" s="162">
        <v>11547.4</v>
      </c>
      <c r="P14" s="162">
        <v>1231</v>
      </c>
      <c r="R14" s="150"/>
    </row>
    <row r="15" spans="1:18" s="3" customFormat="1" ht="18.75" x14ac:dyDescent="0.3">
      <c r="A15" s="188"/>
      <c r="B15" s="178" t="s">
        <v>886</v>
      </c>
      <c r="C15" s="162">
        <f>D15+E15+F15+G15+H15+I15+J15+K15+L15+M15+N15+O15+P15</f>
        <v>242260.48000000001</v>
      </c>
      <c r="D15" s="162">
        <v>71951.91</v>
      </c>
      <c r="E15" s="162">
        <v>10920.69</v>
      </c>
      <c r="F15" s="162">
        <v>13601.5</v>
      </c>
      <c r="G15" s="162">
        <v>8328.36</v>
      </c>
      <c r="H15" s="162">
        <v>168.5</v>
      </c>
      <c r="I15" s="162">
        <v>10234</v>
      </c>
      <c r="J15" s="162">
        <v>53018.02</v>
      </c>
      <c r="K15" s="162">
        <v>20570</v>
      </c>
      <c r="L15" s="162">
        <v>8655.5</v>
      </c>
      <c r="M15" s="162"/>
      <c r="N15" s="162">
        <v>645</v>
      </c>
      <c r="O15" s="162">
        <v>31415</v>
      </c>
      <c r="P15" s="162">
        <v>12752</v>
      </c>
      <c r="Q15" s="150"/>
    </row>
    <row r="16" spans="1:18" s="3" customFormat="1" ht="18.75" x14ac:dyDescent="0.3">
      <c r="A16" s="188"/>
      <c r="B16" s="6" t="s">
        <v>892</v>
      </c>
      <c r="C16" s="163">
        <f>C4+C5+C6+C7+C8+C9+C10+C11+C12+C13+C14+C15</f>
        <v>2600240.48</v>
      </c>
      <c r="D16" s="164">
        <f t="shared" ref="D16:H16" si="0">SUM(D4:D15)</f>
        <v>347162.93000000005</v>
      </c>
      <c r="E16" s="164">
        <f t="shared" si="0"/>
        <v>471101.5</v>
      </c>
      <c r="F16" s="164">
        <f t="shared" si="0"/>
        <v>153191.15</v>
      </c>
      <c r="G16" s="164">
        <f t="shared" si="0"/>
        <v>120117.03000000001</v>
      </c>
      <c r="H16" s="164">
        <f t="shared" si="0"/>
        <v>8389.5499999999993</v>
      </c>
      <c r="I16" s="164">
        <f t="shared" ref="I16:O16" si="1">SUM(I4:I15)</f>
        <v>86404</v>
      </c>
      <c r="J16" s="164">
        <f t="shared" si="1"/>
        <v>562304.09000000008</v>
      </c>
      <c r="K16" s="164">
        <f t="shared" si="1"/>
        <v>205126.5</v>
      </c>
      <c r="L16" s="164">
        <f t="shared" si="1"/>
        <v>87048</v>
      </c>
      <c r="M16" s="164">
        <f>SUM(M4:M15)</f>
        <v>0</v>
      </c>
      <c r="N16" s="164">
        <f>SUM(N4:N15)</f>
        <v>327122.44000000006</v>
      </c>
      <c r="O16" s="164">
        <f t="shared" si="1"/>
        <v>175631.63999999998</v>
      </c>
      <c r="P16" s="164">
        <f>P4+P5+P6+P7+P8+P9+P10+P11+P12+P13+P14+P15</f>
        <v>56641.65</v>
      </c>
    </row>
    <row r="17" spans="1:17" s="3" customFormat="1" x14ac:dyDescent="0.25">
      <c r="A17" s="188"/>
      <c r="B17" s="152"/>
      <c r="C17" s="124"/>
      <c r="D17" s="119"/>
      <c r="E17" s="120"/>
      <c r="F17" s="120"/>
      <c r="G17" s="124"/>
      <c r="H17" s="124"/>
      <c r="I17" s="121"/>
      <c r="J17" s="125"/>
      <c r="K17" s="121"/>
      <c r="L17" s="122"/>
      <c r="M17" s="122"/>
      <c r="N17" s="122"/>
      <c r="O17" s="126"/>
      <c r="P17" s="124"/>
      <c r="Q17" s="9"/>
    </row>
    <row r="18" spans="1:17" s="3" customFormat="1" x14ac:dyDescent="0.25">
      <c r="A18" s="188"/>
      <c r="B18" s="5"/>
      <c r="C18" s="124"/>
      <c r="D18" s="119"/>
      <c r="E18" s="120"/>
      <c r="F18" s="120"/>
      <c r="G18" s="124"/>
      <c r="H18" s="124"/>
      <c r="I18" s="121"/>
      <c r="J18" s="125"/>
      <c r="K18" s="121"/>
      <c r="L18" s="123"/>
      <c r="M18" s="123"/>
      <c r="N18" s="123"/>
      <c r="O18" s="126"/>
      <c r="P18" s="124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2024-09-03T12:30:27Z</cp:lastPrinted>
  <dcterms:created xsi:type="dcterms:W3CDTF">2015-03-12T08:53:45Z</dcterms:created>
  <dcterms:modified xsi:type="dcterms:W3CDTF">2025-02-03T10:50:56Z</dcterms:modified>
</cp:coreProperties>
</file>