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44525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C12" i="12"/>
  <c r="C11" i="12"/>
  <c r="C10" i="12"/>
  <c r="C9" i="12"/>
  <c r="C8" i="12"/>
  <c r="C7" i="12"/>
  <c r="C6" i="12"/>
  <c r="C5" i="12"/>
  <c r="C4" i="12"/>
  <c r="K13" i="6" l="1"/>
  <c r="E13" i="6"/>
  <c r="C12" i="6" l="1"/>
  <c r="K12" i="6"/>
  <c r="D12" i="6"/>
  <c r="E12" i="6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l="1"/>
  <c r="D14" i="6"/>
  <c r="Q13" i="6"/>
  <c r="D13" i="6" l="1"/>
  <c r="C13" i="6"/>
  <c r="Q12" i="6"/>
  <c r="K11" i="6" l="1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s="1"/>
  <c r="Q18" i="6" l="1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<sst xmlns="http://schemas.openxmlformats.org/spreadsheetml/2006/main" count="984" uniqueCount="898">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</sst>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Q14" sqref="Q14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2023</v>
      </c>
      <c r="B6" s="86" t="s">
        <v>878</v>
      </c>
      <c r="C6" s="177">
        <f>E6+K6+Q6</f>
        <v>1042527.9299999999</v>
      </c>
      <c r="D6" s="87">
        <f t="shared" ref="D6:D17" si="0">E6+K6+Q6</f>
        <v>1042527.9299999999</v>
      </c>
      <c r="E6" s="171">
        <f t="shared" ref="E6:E13" si="1">F6+G6+H6+I6+J6</f>
        <v>125444.91</v>
      </c>
      <c r="F6" s="87">
        <v>125444.91</v>
      </c>
      <c r="G6" s="87"/>
      <c r="H6" s="87"/>
      <c r="I6" s="87"/>
      <c r="J6" s="87"/>
      <c r="K6" s="173">
        <f t="shared" ref="K6:K11" si="2">L6+M6+N6+O6+P6</f>
        <v>747138.95</v>
      </c>
      <c r="L6" s="87">
        <v>747138.95</v>
      </c>
      <c r="M6" s="87"/>
      <c r="N6" s="87"/>
      <c r="O6" s="87"/>
      <c r="P6" s="87"/>
      <c r="Q6" s="175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D7</f>
        <v>2584960.8600000003</v>
      </c>
      <c r="D7" s="87">
        <f t="shared" si="0"/>
        <v>2584960.8600000003</v>
      </c>
      <c r="E7" s="171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173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5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82"/>
      <c r="B8" s="86" t="s">
        <v>880</v>
      </c>
      <c r="C8" s="177">
        <f>D8</f>
        <v>1922518.0599999998</v>
      </c>
      <c r="D8" s="87">
        <f t="shared" si="0"/>
        <v>1922518.0599999998</v>
      </c>
      <c r="E8" s="171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173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175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82"/>
      <c r="B9" s="86" t="s">
        <v>881</v>
      </c>
      <c r="C9" s="177">
        <f t="shared" ref="C9:C17" si="4">E9+K9+Q9</f>
        <v>1946711.87</v>
      </c>
      <c r="D9" s="87">
        <f t="shared" si="0"/>
        <v>1946711.87</v>
      </c>
      <c r="E9" s="171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173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175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82"/>
      <c r="B10" s="86" t="s">
        <v>882</v>
      </c>
      <c r="C10" s="177">
        <f t="shared" si="4"/>
        <v>1941232.2500000002</v>
      </c>
      <c r="D10" s="87">
        <f t="shared" si="0"/>
        <v>1941232.2500000002</v>
      </c>
      <c r="E10" s="171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173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175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82"/>
      <c r="B11" s="86" t="s">
        <v>883</v>
      </c>
      <c r="C11" s="177">
        <f t="shared" si="4"/>
        <v>1987230.66</v>
      </c>
      <c r="D11" s="87">
        <f t="shared" si="0"/>
        <v>1987230.66</v>
      </c>
      <c r="E11" s="171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173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175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82"/>
      <c r="B12" s="86" t="s">
        <v>887</v>
      </c>
      <c r="C12" s="177">
        <f>E12+K12+Q12</f>
        <v>2207710.25</v>
      </c>
      <c r="D12" s="87">
        <f t="shared" si="0"/>
        <v>2207710.25</v>
      </c>
      <c r="E12" s="171">
        <f t="shared" si="1"/>
        <v>578231.51</v>
      </c>
      <c r="F12" s="87">
        <v>172965.63</v>
      </c>
      <c r="G12" s="87">
        <v>104147.16</v>
      </c>
      <c r="H12" s="87">
        <v>19487.2</v>
      </c>
      <c r="I12" s="87">
        <v>62570</v>
      </c>
      <c r="J12" s="145">
        <v>219061.52</v>
      </c>
      <c r="K12" s="173">
        <f>L12+M12+N12+O12+P12</f>
        <v>1314837.99</v>
      </c>
      <c r="L12" s="87">
        <v>1038124.93</v>
      </c>
      <c r="M12" s="87">
        <v>70665.59</v>
      </c>
      <c r="N12" s="87">
        <v>79.900000000000006</v>
      </c>
      <c r="O12" s="87"/>
      <c r="P12" s="87">
        <v>205967.57</v>
      </c>
      <c r="Q12" s="175">
        <f t="shared" ref="Q12:Q17" si="5">R12+S12+T12+U12+V12</f>
        <v>314640.75</v>
      </c>
      <c r="R12" s="87">
        <v>193846.51</v>
      </c>
      <c r="S12" s="87">
        <v>43733.82</v>
      </c>
      <c r="T12" s="87">
        <v>2750.42</v>
      </c>
      <c r="U12" s="87">
        <v>24330</v>
      </c>
      <c r="V12" s="87">
        <v>49980</v>
      </c>
    </row>
    <row r="13" spans="1:22" x14ac:dyDescent="0.25">
      <c r="A13" s="182"/>
      <c r="B13" s="86" t="s">
        <v>888</v>
      </c>
      <c r="C13" s="177">
        <f>E13+K13+Q13</f>
        <v>2369922.0799999996</v>
      </c>
      <c r="D13" s="87">
        <f t="shared" si="0"/>
        <v>2369922.0799999996</v>
      </c>
      <c r="E13" s="171">
        <f t="shared" si="1"/>
        <v>1139905.3</v>
      </c>
      <c r="F13" s="87">
        <v>169774.14</v>
      </c>
      <c r="G13" s="87">
        <v>125002.47</v>
      </c>
      <c r="H13" s="87">
        <v>935.69</v>
      </c>
      <c r="I13" s="87">
        <v>178835</v>
      </c>
      <c r="J13" s="145">
        <v>665358</v>
      </c>
      <c r="K13" s="173">
        <f>L13+M13+N13+O13+P13</f>
        <v>960338.66999999993</v>
      </c>
      <c r="L13" s="87">
        <v>935816.22</v>
      </c>
      <c r="M13" s="87">
        <v>8209.82</v>
      </c>
      <c r="N13" s="87">
        <v>16312.63</v>
      </c>
      <c r="O13" s="87">
        <v>0</v>
      </c>
      <c r="P13" s="87">
        <v>0</v>
      </c>
      <c r="Q13" s="175">
        <f t="shared" si="5"/>
        <v>269678.11</v>
      </c>
      <c r="R13" s="87">
        <v>190350.22</v>
      </c>
      <c r="S13" s="151">
        <v>33826.400000000001</v>
      </c>
      <c r="T13" s="151">
        <v>3448.64</v>
      </c>
      <c r="U13" s="151">
        <v>0</v>
      </c>
      <c r="V13" s="87">
        <v>42052.85</v>
      </c>
    </row>
    <row r="14" spans="1:22" x14ac:dyDescent="0.25">
      <c r="A14" s="182"/>
      <c r="B14" s="86" t="s">
        <v>889</v>
      </c>
      <c r="C14" s="177">
        <f t="shared" si="4"/>
        <v>2534509.58</v>
      </c>
      <c r="D14" s="87">
        <f t="shared" si="0"/>
        <v>2534509.58</v>
      </c>
      <c r="E14" s="171">
        <f t="shared" ref="E14:E17" si="6">F14+G14+H14+I14+J14</f>
        <v>859509.09</v>
      </c>
      <c r="F14" s="87">
        <v>169149.45</v>
      </c>
      <c r="G14" s="87">
        <v>113873.53</v>
      </c>
      <c r="H14" s="87">
        <v>20604</v>
      </c>
      <c r="I14" s="87">
        <v>51675</v>
      </c>
      <c r="J14" s="145">
        <v>504207.11</v>
      </c>
      <c r="K14" s="173">
        <f t="shared" ref="K14:K17" si="7">L14+M14+N14+O14+P14</f>
        <v>1298931.56</v>
      </c>
      <c r="L14" s="87">
        <v>957880.5</v>
      </c>
      <c r="M14" s="87">
        <v>162300.97</v>
      </c>
      <c r="N14" s="87">
        <v>5981.2</v>
      </c>
      <c r="O14" s="87">
        <v>850</v>
      </c>
      <c r="P14" s="87">
        <v>171918.89</v>
      </c>
      <c r="Q14" s="175">
        <f t="shared" si="5"/>
        <v>376068.93</v>
      </c>
      <c r="R14" s="87">
        <v>193691.17</v>
      </c>
      <c r="S14" s="87">
        <v>30941.18</v>
      </c>
      <c r="T14" s="87">
        <v>2616.58</v>
      </c>
      <c r="U14" s="87">
        <v>0</v>
      </c>
      <c r="V14" s="87">
        <v>148820</v>
      </c>
    </row>
    <row r="15" spans="1:22" x14ac:dyDescent="0.25">
      <c r="A15" s="182"/>
      <c r="B15" s="86" t="s">
        <v>884</v>
      </c>
      <c r="C15" s="177">
        <f t="shared" si="4"/>
        <v>0</v>
      </c>
      <c r="D15" s="87">
        <f t="shared" si="0"/>
        <v>0</v>
      </c>
      <c r="E15" s="171">
        <f t="shared" si="6"/>
        <v>0</v>
      </c>
      <c r="F15" s="87"/>
      <c r="G15" s="87"/>
      <c r="H15" s="87"/>
      <c r="I15" s="87"/>
      <c r="J15" s="145"/>
      <c r="K15" s="173">
        <f t="shared" si="7"/>
        <v>0</v>
      </c>
      <c r="L15" s="87"/>
      <c r="M15" s="87"/>
      <c r="N15" s="87"/>
      <c r="O15" s="87"/>
      <c r="P15" s="87"/>
      <c r="Q15" s="175">
        <f t="shared" si="5"/>
        <v>0</v>
      </c>
      <c r="R15" s="87"/>
      <c r="S15" s="87"/>
      <c r="T15" s="87"/>
      <c r="U15" s="87"/>
      <c r="V15" s="87"/>
    </row>
    <row r="16" spans="1:22" x14ac:dyDescent="0.25">
      <c r="A16" s="182"/>
      <c r="B16" s="86" t="s">
        <v>885</v>
      </c>
      <c r="C16" s="177">
        <f t="shared" si="4"/>
        <v>0</v>
      </c>
      <c r="D16" s="87">
        <f t="shared" si="0"/>
        <v>0</v>
      </c>
      <c r="E16" s="171">
        <f t="shared" si="6"/>
        <v>0</v>
      </c>
      <c r="F16" s="87"/>
      <c r="G16" s="87"/>
      <c r="H16" s="87"/>
      <c r="I16" s="87"/>
      <c r="J16" s="145"/>
      <c r="K16" s="173">
        <f t="shared" si="7"/>
        <v>0</v>
      </c>
      <c r="L16" s="87"/>
      <c r="M16" s="87"/>
      <c r="N16" s="87"/>
      <c r="O16" s="87"/>
      <c r="P16" s="87"/>
      <c r="Q16" s="175">
        <f t="shared" si="5"/>
        <v>0</v>
      </c>
      <c r="R16" s="87"/>
      <c r="S16" s="87"/>
      <c r="T16" s="87"/>
      <c r="U16" s="87"/>
      <c r="V16" s="87"/>
    </row>
    <row r="17" spans="1:22" x14ac:dyDescent="0.25">
      <c r="A17" s="182"/>
      <c r="B17" s="86" t="s">
        <v>886</v>
      </c>
      <c r="C17" s="177">
        <f t="shared" si="4"/>
        <v>0</v>
      </c>
      <c r="D17" s="87">
        <f t="shared" si="0"/>
        <v>0</v>
      </c>
      <c r="E17" s="171">
        <f t="shared" si="6"/>
        <v>0</v>
      </c>
      <c r="F17" s="87"/>
      <c r="G17" s="87"/>
      <c r="H17" s="87"/>
      <c r="I17" s="87"/>
      <c r="J17" s="145"/>
      <c r="K17" s="173">
        <f t="shared" si="7"/>
        <v>0</v>
      </c>
      <c r="L17" s="87"/>
      <c r="M17" s="87"/>
      <c r="N17" s="87"/>
      <c r="O17" s="87"/>
      <c r="P17" s="87"/>
      <c r="Q17" s="175">
        <f t="shared" si="5"/>
        <v>0</v>
      </c>
      <c r="R17" s="87"/>
      <c r="S17" s="87"/>
      <c r="T17" s="87"/>
      <c r="U17" s="87"/>
      <c r="V17" s="87"/>
    </row>
    <row r="18" spans="1:22" x14ac:dyDescent="0.25">
      <c r="A18" s="182"/>
      <c r="B18" s="89" t="s">
        <v>892</v>
      </c>
      <c r="C18" s="178">
        <f>SUM(C6:C17)</f>
        <v>18537323.539999999</v>
      </c>
      <c r="D18" s="91">
        <f>SUM(D6:D17)</f>
        <v>18537323.539999999</v>
      </c>
      <c r="E18" s="172">
        <f>SUM(E6:E17)</f>
        <v>5262367.3599999994</v>
      </c>
      <c r="F18" s="91">
        <f t="shared" ref="F18:V18" si="8">SUM(F6:F17)</f>
        <v>1491152.1700000002</v>
      </c>
      <c r="G18" s="91">
        <f t="shared" si="8"/>
        <v>822498.69</v>
      </c>
      <c r="H18" s="91">
        <f t="shared" si="8"/>
        <v>166974.27000000002</v>
      </c>
      <c r="I18" s="91">
        <f t="shared" si="8"/>
        <v>490348.47</v>
      </c>
      <c r="J18" s="91">
        <f t="shared" si="8"/>
        <v>2291393.7599999998</v>
      </c>
      <c r="K18" s="174">
        <f>SUM(K6:K17)</f>
        <v>10668622.190000001</v>
      </c>
      <c r="L18" s="91">
        <f t="shared" si="8"/>
        <v>8914575.9399999976</v>
      </c>
      <c r="M18" s="91">
        <f t="shared" si="8"/>
        <v>955174.22</v>
      </c>
      <c r="N18" s="91">
        <f t="shared" si="8"/>
        <v>51553.229999999996</v>
      </c>
      <c r="O18" s="91">
        <f t="shared" si="8"/>
        <v>93250</v>
      </c>
      <c r="P18" s="91">
        <f t="shared" si="8"/>
        <v>654068.80000000005</v>
      </c>
      <c r="Q18" s="176">
        <f t="shared" si="8"/>
        <v>2606333.9900000002</v>
      </c>
      <c r="R18" s="91">
        <f t="shared" si="8"/>
        <v>1740397.62</v>
      </c>
      <c r="S18" s="91">
        <f t="shared" si="8"/>
        <v>417384.2</v>
      </c>
      <c r="T18" s="91">
        <f t="shared" si="8"/>
        <v>26148.840000000004</v>
      </c>
      <c r="U18" s="91">
        <f t="shared" si="8"/>
        <v>149900</v>
      </c>
      <c r="V18" s="91">
        <f t="shared" si="8"/>
        <v>272503.32999999996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2023</v>
      </c>
      <c r="B4" s="86" t="s">
        <v>878</v>
      </c>
      <c r="C4" s="155">
        <f>D4+E4+F4+G4+H4+I4+J4+K4+L4+M4+N4+O4+P4</f>
        <v>157117.14000000001</v>
      </c>
      <c r="D4" s="156">
        <v>43965.55</v>
      </c>
      <c r="E4" s="157">
        <v>5884.5</v>
      </c>
      <c r="F4" s="157">
        <v>12667.5</v>
      </c>
      <c r="G4" s="155">
        <v>3087</v>
      </c>
      <c r="H4" s="155"/>
      <c r="I4" s="168">
        <v>7144</v>
      </c>
      <c r="J4" s="170">
        <v>30790</v>
      </c>
      <c r="K4" s="169">
        <v>14040</v>
      </c>
      <c r="L4" s="160">
        <v>6479</v>
      </c>
      <c r="M4" s="160"/>
      <c r="N4" s="160">
        <v>6873.59</v>
      </c>
      <c r="O4" s="161">
        <v>23561</v>
      </c>
      <c r="P4" s="155">
        <v>2625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131738.92000000001</v>
      </c>
      <c r="D5" s="156">
        <v>40295.24</v>
      </c>
      <c r="E5" s="157">
        <v>839.47</v>
      </c>
      <c r="F5" s="157">
        <v>11908.3</v>
      </c>
      <c r="G5" s="155">
        <v>8989.41</v>
      </c>
      <c r="H5" s="155"/>
      <c r="I5" s="158">
        <v>9598</v>
      </c>
      <c r="J5" s="159">
        <v>27120</v>
      </c>
      <c r="K5" s="158">
        <v>12930</v>
      </c>
      <c r="L5" s="162">
        <v>8673.5</v>
      </c>
      <c r="M5" s="162"/>
      <c r="N5" s="162">
        <v>4574</v>
      </c>
      <c r="O5" s="161">
        <v>4816</v>
      </c>
      <c r="P5" s="155">
        <v>1995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172054.53</v>
      </c>
      <c r="D6" s="156">
        <v>56956.43</v>
      </c>
      <c r="E6" s="157">
        <v>12273.6</v>
      </c>
      <c r="F6" s="157">
        <v>19515.5</v>
      </c>
      <c r="G6" s="155">
        <v>14644</v>
      </c>
      <c r="H6" s="155">
        <v>480</v>
      </c>
      <c r="I6" s="158">
        <v>7371</v>
      </c>
      <c r="J6" s="158">
        <v>31780</v>
      </c>
      <c r="K6" s="158">
        <v>14895</v>
      </c>
      <c r="L6" s="162">
        <v>6002</v>
      </c>
      <c r="M6" s="162"/>
      <c r="N6" s="162"/>
      <c r="O6" s="164">
        <v>4945</v>
      </c>
      <c r="P6" s="155">
        <v>3192</v>
      </c>
      <c r="Q6" s="9"/>
    </row>
    <row r="7" spans="1:18" s="3" customFormat="1" ht="18.75" x14ac:dyDescent="0.3">
      <c r="A7" s="187"/>
      <c r="B7" s="86" t="s">
        <v>881</v>
      </c>
      <c r="C7" s="155">
        <f>D7+E7+F7+G7+H7+I7+J7+K7+L7+M7+N7+O7+P7</f>
        <v>183233.96999999997</v>
      </c>
      <c r="D7" s="156">
        <v>93651.54</v>
      </c>
      <c r="E7" s="157">
        <v>3884.38</v>
      </c>
      <c r="F7" s="157">
        <v>11305</v>
      </c>
      <c r="G7" s="155">
        <v>12804.07</v>
      </c>
      <c r="H7" s="155">
        <v>623.98</v>
      </c>
      <c r="I7" s="158">
        <v>8629</v>
      </c>
      <c r="J7" s="158">
        <v>27200</v>
      </c>
      <c r="K7" s="158">
        <v>10490.5</v>
      </c>
      <c r="L7" s="162">
        <v>8034.5</v>
      </c>
      <c r="M7" s="162"/>
      <c r="N7" s="162"/>
      <c r="O7" s="164">
        <v>4748</v>
      </c>
      <c r="P7" s="155">
        <v>1863</v>
      </c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293249.96000000002</v>
      </c>
      <c r="D8" s="156">
        <v>167486.87</v>
      </c>
      <c r="E8" s="157">
        <v>3999.68</v>
      </c>
      <c r="F8" s="157">
        <v>14294.66</v>
      </c>
      <c r="G8" s="155">
        <v>3509.2</v>
      </c>
      <c r="H8" s="155">
        <v>1028.75</v>
      </c>
      <c r="I8" s="158">
        <v>7771</v>
      </c>
      <c r="J8" s="159">
        <v>39211</v>
      </c>
      <c r="K8" s="158">
        <v>13380</v>
      </c>
      <c r="L8" s="162">
        <v>7954</v>
      </c>
      <c r="M8" s="162">
        <v>2950</v>
      </c>
      <c r="N8" s="162"/>
      <c r="O8" s="161">
        <v>25387</v>
      </c>
      <c r="P8" s="155">
        <v>6277.8</v>
      </c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217572.07</v>
      </c>
      <c r="D9" s="156">
        <v>29019.16</v>
      </c>
      <c r="E9" s="157">
        <v>20162.43</v>
      </c>
      <c r="F9" s="157">
        <v>12964</v>
      </c>
      <c r="G9" s="155">
        <v>10188.530000000001</v>
      </c>
      <c r="H9" s="155">
        <v>11</v>
      </c>
      <c r="I9" s="158">
        <v>6889</v>
      </c>
      <c r="J9" s="158">
        <v>38420</v>
      </c>
      <c r="K9" s="158">
        <v>15975</v>
      </c>
      <c r="L9" s="162">
        <v>5967</v>
      </c>
      <c r="M9" s="162">
        <v>-2950</v>
      </c>
      <c r="N9" s="162">
        <v>56038.95</v>
      </c>
      <c r="O9" s="161">
        <v>19270</v>
      </c>
      <c r="P9" s="155">
        <v>5617</v>
      </c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262769.46000000002</v>
      </c>
      <c r="D10" s="156">
        <v>49286.8</v>
      </c>
      <c r="E10" s="157">
        <v>103411.82</v>
      </c>
      <c r="F10" s="157">
        <v>12240.16</v>
      </c>
      <c r="G10" s="155">
        <v>13674.53</v>
      </c>
      <c r="H10" s="155"/>
      <c r="I10" s="158">
        <v>12626</v>
      </c>
      <c r="J10" s="158"/>
      <c r="K10" s="158">
        <v>18750</v>
      </c>
      <c r="L10" s="162">
        <v>7394.5</v>
      </c>
      <c r="M10" s="162"/>
      <c r="N10" s="162">
        <v>39000.85</v>
      </c>
      <c r="O10" s="161">
        <v>2062</v>
      </c>
      <c r="P10" s="155">
        <v>4322.8</v>
      </c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152831.55000000002</v>
      </c>
      <c r="D11" s="156">
        <v>60125.66</v>
      </c>
      <c r="E11" s="157">
        <v>5310.6</v>
      </c>
      <c r="F11" s="157">
        <v>21349.74</v>
      </c>
      <c r="G11" s="155">
        <v>6199.04</v>
      </c>
      <c r="H11" s="155">
        <v>1273.46</v>
      </c>
      <c r="I11" s="158">
        <v>11890</v>
      </c>
      <c r="J11" s="158"/>
      <c r="K11" s="158">
        <v>18225</v>
      </c>
      <c r="L11" s="162">
        <v>8478</v>
      </c>
      <c r="M11" s="162"/>
      <c r="N11" s="162">
        <v>14081.55</v>
      </c>
      <c r="O11" s="161">
        <v>1066</v>
      </c>
      <c r="P11" s="155">
        <v>4832.5</v>
      </c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107481.88</v>
      </c>
      <c r="D12" s="156">
        <v>38181.21</v>
      </c>
      <c r="E12" s="157">
        <v>100</v>
      </c>
      <c r="F12" s="157">
        <v>15155.5</v>
      </c>
      <c r="G12" s="155">
        <v>4422.92</v>
      </c>
      <c r="H12" s="155"/>
      <c r="I12" s="158">
        <v>8603</v>
      </c>
      <c r="J12" s="158"/>
      <c r="K12" s="158">
        <v>16640.5</v>
      </c>
      <c r="L12" s="162">
        <v>7656</v>
      </c>
      <c r="M12" s="162"/>
      <c r="N12" s="162">
        <v>8490.75</v>
      </c>
      <c r="O12" s="164">
        <v>6350</v>
      </c>
      <c r="P12" s="155">
        <v>1882</v>
      </c>
      <c r="Q12" s="9"/>
    </row>
    <row r="13" spans="1:18" s="3" customFormat="1" ht="18.75" x14ac:dyDescent="0.3">
      <c r="A13" s="187"/>
      <c r="B13" s="86" t="s">
        <v>884</v>
      </c>
      <c r="C13" s="155"/>
      <c r="D13" s="156"/>
      <c r="E13" s="157"/>
      <c r="F13" s="157"/>
      <c r="G13" s="155"/>
      <c r="H13" s="155"/>
      <c r="I13" s="158"/>
      <c r="J13" s="158"/>
      <c r="K13" s="158"/>
      <c r="L13" s="162"/>
      <c r="M13" s="162"/>
      <c r="N13" s="162"/>
      <c r="O13" s="161"/>
      <c r="P13" s="155"/>
      <c r="Q13" s="9"/>
    </row>
    <row r="14" spans="1:18" s="3" customFormat="1" ht="18.75" x14ac:dyDescent="0.3">
      <c r="A14" s="187"/>
      <c r="B14" s="86" t="s">
        <v>885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R14" s="152"/>
    </row>
    <row r="15" spans="1:18" s="3" customFormat="1" ht="18.75" x14ac:dyDescent="0.3">
      <c r="A15" s="187"/>
      <c r="B15" s="86" t="s">
        <v>886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1678049.48</v>
      </c>
      <c r="D16" s="167">
        <f t="shared" ref="D16:O16" si="0">SUM(D4:D15)</f>
        <v>578968.46</v>
      </c>
      <c r="E16" s="167">
        <f t="shared" si="0"/>
        <v>155866.48000000001</v>
      </c>
      <c r="F16" s="167">
        <f t="shared" si="0"/>
        <v>131400.36000000002</v>
      </c>
      <c r="G16" s="167">
        <f t="shared" si="0"/>
        <v>77518.699999999983</v>
      </c>
      <c r="H16" s="167">
        <f t="shared" si="0"/>
        <v>3417.19</v>
      </c>
      <c r="I16" s="167">
        <f t="shared" si="0"/>
        <v>80521</v>
      </c>
      <c r="J16" s="167">
        <f t="shared" si="0"/>
        <v>194521</v>
      </c>
      <c r="K16" s="167">
        <f t="shared" si="0"/>
        <v>135326</v>
      </c>
      <c r="L16" s="167">
        <f t="shared" si="0"/>
        <v>66638.5</v>
      </c>
      <c r="M16" s="167">
        <f>SUM(M4:M15)</f>
        <v>0</v>
      </c>
      <c r="N16" s="167">
        <f>SUM(N4:N15)</f>
        <v>129059.68999999999</v>
      </c>
      <c r="O16" s="167">
        <f t="shared" si="0"/>
        <v>92205</v>
      </c>
      <c r="P16" s="167">
        <f>P4+P5+P6+P7+P8+P9+P10+P11+P12+P13+P14+P15</f>
        <v>32607.1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2023-10-03T07:25:24Z</dcterms:modified>
</cp:coreProperties>
</file>