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2" l="1"/>
  <c r="K11" i="6" l="1"/>
  <c r="E11" i="6"/>
  <c r="H31" i="6" l="1"/>
  <c r="J16" i="12"/>
  <c r="P16" i="12"/>
  <c r="C8" i="12"/>
  <c r="C4" i="12" l="1"/>
  <c r="C7" i="12"/>
  <c r="K9" i="6" l="1"/>
  <c r="C6" i="12" l="1"/>
  <c r="C5" i="12"/>
  <c r="Q17" i="6" l="1"/>
  <c r="K17" i="6"/>
  <c r="Q16" i="6" l="1"/>
  <c r="K16" i="6"/>
  <c r="Q15" i="6" l="1"/>
  <c r="Q14" i="6" l="1"/>
  <c r="N16" i="12" l="1"/>
  <c r="M16" i="12"/>
  <c r="H16" i="12" l="1"/>
  <c r="F16" i="12" l="1"/>
  <c r="Q12" i="6" l="1"/>
  <c r="Q11" i="6" l="1"/>
  <c r="C11" i="6" s="1"/>
  <c r="C18" i="6" s="1"/>
  <c r="K10" i="6" l="1"/>
  <c r="Q10" i="6"/>
  <c r="E9" i="6" l="1"/>
  <c r="Q9" i="6"/>
  <c r="K8" i="6" l="1"/>
  <c r="E8" i="6"/>
  <c r="Q8" i="6"/>
  <c r="D8" i="6" l="1"/>
  <c r="Q13" i="6"/>
  <c r="Q7" i="6" l="1"/>
  <c r="K7" i="6"/>
  <c r="E7" i="6"/>
  <c r="D9" i="6"/>
  <c r="E10" i="6"/>
  <c r="C14" i="6"/>
  <c r="E16" i="6"/>
  <c r="D16" i="6" s="1"/>
  <c r="E17" i="6"/>
  <c r="E6" i="6"/>
  <c r="D10" i="6" l="1"/>
  <c r="C10" i="6"/>
  <c r="D17" i="6"/>
  <c r="C17" i="6"/>
  <c r="D7" i="6"/>
  <c r="K6" i="6"/>
  <c r="C8" i="6"/>
  <c r="C9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Q44" i="6"/>
  <c r="C44" i="6" s="1"/>
  <c r="I16" i="12" l="1"/>
  <c r="D16" i="12"/>
  <c r="E16" i="12" l="1"/>
  <c r="C16" i="12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<sst xmlns="http://schemas.openxmlformats.org/spreadsheetml/2006/main" count="985" uniqueCount="899">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</sst>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#,##0.000_);\(#,##0.000\)"/>
    <numFmt numFmtId="169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5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5" fontId="17" fillId="34" borderId="10" xfId="1" applyNumberFormat="1" applyFont="1" applyFill="1" applyBorder="1" applyProtection="1">
      <protection hidden="1"/>
    </xf>
    <xf numFmtId="165" fontId="17" fillId="34" borderId="10" xfId="1" applyNumberFormat="1" applyFont="1" applyFill="1" applyBorder="1" applyAlignment="1" applyProtection="1">
      <alignment horizontal="center"/>
      <protection hidden="1"/>
    </xf>
    <xf numFmtId="165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5" fontId="17" fillId="34" borderId="30" xfId="1" applyNumberFormat="1" applyFont="1" applyFill="1" applyBorder="1" applyProtection="1">
      <protection hidden="1"/>
    </xf>
    <xf numFmtId="165" fontId="17" fillId="34" borderId="30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4" fontId="0" fillId="0" borderId="0" xfId="1" applyFont="1" applyProtection="1">
      <protection hidden="1"/>
    </xf>
    <xf numFmtId="166" fontId="0" fillId="0" borderId="0" xfId="0" applyNumberFormat="1" applyFont="1" applyProtection="1">
      <protection hidden="1"/>
    </xf>
    <xf numFmtId="167" fontId="0" fillId="0" borderId="0" xfId="0" applyNumberFormat="1" applyFont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Protection="1"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164" fontId="0" fillId="0" borderId="0" xfId="1" applyFont="1" applyFill="1" applyProtection="1">
      <protection hidden="1"/>
    </xf>
    <xf numFmtId="166" fontId="0" fillId="0" borderId="0" xfId="0" applyNumberFormat="1" applyFont="1" applyFill="1" applyProtection="1"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5" fontId="17" fillId="2" borderId="30" xfId="1" applyNumberFormat="1" applyFont="1" applyFill="1" applyBorder="1" applyAlignment="1" applyProtection="1">
      <alignment horizontal="center"/>
      <protection hidden="1"/>
    </xf>
    <xf numFmtId="165" fontId="1" fillId="2" borderId="10" xfId="1" applyNumberFormat="1" applyFont="1" applyFill="1" applyBorder="1" applyAlignment="1" applyProtection="1">
      <alignment horizontal="center"/>
      <protection hidden="1"/>
    </xf>
    <xf numFmtId="165" fontId="1" fillId="2" borderId="30" xfId="1" applyNumberFormat="1" applyFont="1" applyFill="1" applyBorder="1" applyAlignment="1" applyProtection="1">
      <alignment horizontal="center"/>
      <protection hidden="1"/>
    </xf>
    <xf numFmtId="168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5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5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9" fontId="31" fillId="0" borderId="13" xfId="0" applyNumberFormat="1" applyFont="1" applyBorder="1"/>
    <xf numFmtId="0" fontId="22" fillId="2" borderId="0" xfId="0" applyFont="1" applyFill="1" applyProtection="1">
      <protection hidden="1"/>
    </xf>
    <xf numFmtId="165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5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J34" sqref="J34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2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>L8+M8+N8+O8+P8</f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2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6"/>
      <c r="B9" s="86" t="s">
        <v>881</v>
      </c>
      <c r="C9" s="87">
        <f t="shared" si="1"/>
        <v>1459319.29</v>
      </c>
      <c r="D9" s="87">
        <f t="shared" ref="D9:D16" si="3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>L9+M9+N9+O9+P9</f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2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6"/>
      <c r="B10" s="86" t="s">
        <v>882</v>
      </c>
      <c r="C10" s="87">
        <f>K10+Q10+E10</f>
        <v>1491105.4800000002</v>
      </c>
      <c r="D10" s="87">
        <f t="shared" si="3"/>
        <v>1491105.48</v>
      </c>
      <c r="E10" s="87">
        <f t="shared" ref="E10:E17" si="4">F10+G10+H10+I10+J10</f>
        <v>418224.82</v>
      </c>
      <c r="F10" s="87">
        <v>123462.74</v>
      </c>
      <c r="G10" s="87">
        <v>97171.08</v>
      </c>
      <c r="H10" s="87">
        <v>38580.81</v>
      </c>
      <c r="I10" s="87">
        <v>19733</v>
      </c>
      <c r="J10" s="150">
        <v>139277.19</v>
      </c>
      <c r="K10" s="87">
        <f>L10+M10+N10+O10+P10</f>
        <v>795567.67</v>
      </c>
      <c r="L10" s="87">
        <v>706149.78</v>
      </c>
      <c r="M10" s="87">
        <v>42266.93</v>
      </c>
      <c r="N10" s="87">
        <v>7584.94</v>
      </c>
      <c r="O10" s="87">
        <v>0</v>
      </c>
      <c r="P10" s="87">
        <v>39566.019999999997</v>
      </c>
      <c r="Q10" s="87">
        <f t="shared" si="2"/>
        <v>277312.99</v>
      </c>
      <c r="R10" s="87">
        <v>221689.64</v>
      </c>
      <c r="S10" s="87">
        <v>31659.7</v>
      </c>
      <c r="T10" s="87">
        <v>4413.6499999999996</v>
      </c>
      <c r="U10" s="87">
        <v>19550</v>
      </c>
      <c r="V10" s="87">
        <v>0</v>
      </c>
    </row>
    <row r="11" spans="1:22" x14ac:dyDescent="0.25">
      <c r="A11" s="176"/>
      <c r="B11" s="86" t="s">
        <v>883</v>
      </c>
      <c r="C11" s="87">
        <f>K11+Q11+E11</f>
        <v>1705305.5999999999</v>
      </c>
      <c r="D11" s="87">
        <v>1705306</v>
      </c>
      <c r="E11" s="87">
        <f>F11+G11+H11+I11+J11</f>
        <v>591747.24</v>
      </c>
      <c r="F11" s="87">
        <v>128533.02</v>
      </c>
      <c r="G11" s="87">
        <v>47615.26</v>
      </c>
      <c r="H11" s="87">
        <v>2866.25</v>
      </c>
      <c r="I11" s="87">
        <v>33457.599999999999</v>
      </c>
      <c r="J11" s="150">
        <v>379275.11</v>
      </c>
      <c r="K11" s="87">
        <f>L11+M11+N11+O11+P11</f>
        <v>858955.47</v>
      </c>
      <c r="L11" s="87">
        <v>711978.39</v>
      </c>
      <c r="M11" s="87">
        <v>68376.009999999995</v>
      </c>
      <c r="N11" s="87">
        <v>3794.44</v>
      </c>
      <c r="O11" s="87">
        <v>0</v>
      </c>
      <c r="P11" s="87">
        <v>74806.63</v>
      </c>
      <c r="Q11" s="87">
        <f t="shared" si="2"/>
        <v>254602.88999999998</v>
      </c>
      <c r="R11" s="87">
        <v>165658.96</v>
      </c>
      <c r="S11" s="87">
        <v>47799.15</v>
      </c>
      <c r="T11" s="87">
        <v>2707.52</v>
      </c>
      <c r="U11" s="87">
        <v>15700</v>
      </c>
      <c r="V11" s="87">
        <v>22737.26</v>
      </c>
    </row>
    <row r="12" spans="1:22" x14ac:dyDescent="0.25">
      <c r="A12" s="176"/>
      <c r="B12" s="86" t="s">
        <v>887</v>
      </c>
      <c r="C12" s="87">
        <f t="shared" si="1"/>
        <v>0</v>
      </c>
      <c r="D12" s="87"/>
      <c r="E12" s="87"/>
      <c r="F12" s="87"/>
      <c r="G12" s="87"/>
      <c r="H12" s="87"/>
      <c r="I12" s="87"/>
      <c r="J12" s="150"/>
      <c r="K12" s="87"/>
      <c r="L12" s="87"/>
      <c r="M12" s="87"/>
      <c r="N12" s="87"/>
      <c r="O12" s="87"/>
      <c r="P12" s="87"/>
      <c r="Q12" s="87">
        <f t="shared" si="2"/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>
        <f t="shared" si="1"/>
        <v>0</v>
      </c>
      <c r="D13" s="87"/>
      <c r="E13" s="87"/>
      <c r="F13" s="87"/>
      <c r="G13" s="87"/>
      <c r="H13" s="87"/>
      <c r="I13" s="87"/>
      <c r="J13" s="150"/>
      <c r="K13" s="87"/>
      <c r="L13" s="87"/>
      <c r="M13" s="87"/>
      <c r="N13" s="87"/>
      <c r="O13" s="87"/>
      <c r="P13" s="87"/>
      <c r="Q13" s="87">
        <f t="shared" si="2"/>
        <v>0</v>
      </c>
      <c r="R13" s="87"/>
      <c r="S13" s="156"/>
      <c r="T13" s="156"/>
      <c r="U13" s="156"/>
      <c r="V13" s="87"/>
    </row>
    <row r="14" spans="1:22" x14ac:dyDescent="0.25">
      <c r="A14" s="176"/>
      <c r="B14" s="86" t="s">
        <v>889</v>
      </c>
      <c r="C14" s="87">
        <f t="shared" si="1"/>
        <v>0</v>
      </c>
      <c r="D14" s="87"/>
      <c r="E14" s="87"/>
      <c r="F14" s="87"/>
      <c r="G14" s="87"/>
      <c r="H14" s="87"/>
      <c r="I14" s="87"/>
      <c r="J14" s="150"/>
      <c r="K14" s="87"/>
      <c r="L14" s="87"/>
      <c r="M14" s="87"/>
      <c r="N14" s="87"/>
      <c r="O14" s="87"/>
      <c r="P14" s="87"/>
      <c r="Q14" s="87">
        <f t="shared" si="2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/>
      <c r="E15" s="87"/>
      <c r="F15" s="87"/>
      <c r="G15" s="87"/>
      <c r="H15" s="87"/>
      <c r="I15" s="87"/>
      <c r="J15" s="150"/>
      <c r="K15" s="87"/>
      <c r="L15" s="87"/>
      <c r="M15" s="87"/>
      <c r="N15" s="87"/>
      <c r="O15" s="87"/>
      <c r="P15" s="87"/>
      <c r="Q15" s="87">
        <f t="shared" si="2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3"/>
        <v>0</v>
      </c>
      <c r="E16" s="87">
        <f t="shared" si="4"/>
        <v>0</v>
      </c>
      <c r="F16" s="87"/>
      <c r="G16" s="87"/>
      <c r="H16" s="87"/>
      <c r="I16" s="87"/>
      <c r="J16" s="150"/>
      <c r="K16" s="87">
        <f t="shared" ref="K16:K17" si="5">L16+M16+N16+O16+P16</f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4"/>
        <v>0</v>
      </c>
      <c r="F17" s="87"/>
      <c r="G17" s="87"/>
      <c r="H17" s="87"/>
      <c r="I17" s="87"/>
      <c r="J17" s="150"/>
      <c r="K17" s="87">
        <f t="shared" si="5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>SUM(C6:C17)</f>
        <v>8515381.7599999998</v>
      </c>
      <c r="D18" s="91">
        <f>SUM(D6:D17)</f>
        <v>8515382.1600000001</v>
      </c>
      <c r="E18" s="91">
        <f>SUM(E6:E17)</f>
        <v>2328807.8200000003</v>
      </c>
      <c r="F18" s="91">
        <f t="shared" ref="F18:V18" si="6">SUM(F6:F17)</f>
        <v>758209.99</v>
      </c>
      <c r="G18" s="91">
        <f t="shared" si="6"/>
        <v>279733.32</v>
      </c>
      <c r="H18" s="91">
        <f t="shared" si="6"/>
        <v>94873.299999999988</v>
      </c>
      <c r="I18" s="91">
        <f t="shared" si="6"/>
        <v>202935.84</v>
      </c>
      <c r="J18" s="91">
        <f t="shared" si="6"/>
        <v>993055.37</v>
      </c>
      <c r="K18" s="91">
        <f>SUM(K6:K17)</f>
        <v>4748550.3899999997</v>
      </c>
      <c r="L18" s="91">
        <f t="shared" si="6"/>
        <v>4405655.8499999996</v>
      </c>
      <c r="M18" s="91">
        <f t="shared" si="6"/>
        <v>187523.12</v>
      </c>
      <c r="N18" s="91">
        <f t="shared" si="6"/>
        <v>34808</v>
      </c>
      <c r="O18" s="91">
        <f t="shared" si="6"/>
        <v>250</v>
      </c>
      <c r="P18" s="91">
        <f t="shared" si="6"/>
        <v>120313.42</v>
      </c>
      <c r="Q18" s="91">
        <f t="shared" si="6"/>
        <v>1438023.55</v>
      </c>
      <c r="R18" s="91">
        <f t="shared" si="6"/>
        <v>1120719.3700000001</v>
      </c>
      <c r="S18" s="91">
        <f t="shared" si="6"/>
        <v>172244.09</v>
      </c>
      <c r="T18" s="91">
        <f t="shared" si="6"/>
        <v>20812.829999999998</v>
      </c>
      <c r="U18" s="91">
        <f t="shared" si="6"/>
        <v>59450</v>
      </c>
      <c r="V18" s="91">
        <f t="shared" si="6"/>
        <v>64797.259999999995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ref="C31:C44" si="7">E31+K31+Q31</f>
        <v>0</v>
      </c>
      <c r="D31" s="90">
        <f t="shared" ref="D31" si="8">+E31+K31+Q31</f>
        <v>0</v>
      </c>
      <c r="E31" s="95">
        <f>SUM(F31:J31)</f>
        <v>0</v>
      </c>
      <c r="F31" s="95">
        <f>SUM(F19:F30)</f>
        <v>0</v>
      </c>
      <c r="G31" s="95">
        <f t="shared" ref="G31:P31" si="9">SUM(G19:G30)</f>
        <v>0</v>
      </c>
      <c r="H31" s="95">
        <f t="shared" si="9"/>
        <v>0</v>
      </c>
      <c r="I31" s="95">
        <f t="shared" si="9"/>
        <v>0</v>
      </c>
      <c r="J31" s="95">
        <f t="shared" si="9"/>
        <v>0</v>
      </c>
      <c r="K31" s="95">
        <f t="shared" si="9"/>
        <v>0</v>
      </c>
      <c r="L31" s="95">
        <f t="shared" si="9"/>
        <v>0</v>
      </c>
      <c r="M31" s="95">
        <f t="shared" si="9"/>
        <v>0</v>
      </c>
      <c r="N31" s="95">
        <f t="shared" si="9"/>
        <v>0</v>
      </c>
      <c r="O31" s="95">
        <f t="shared" si="9"/>
        <v>0</v>
      </c>
      <c r="P31" s="95">
        <f t="shared" si="9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0">SUM(T19:T30)</f>
        <v>0</v>
      </c>
      <c r="U31" s="95">
        <f t="shared" si="10"/>
        <v>0</v>
      </c>
      <c r="V31" s="95">
        <f t="shared" si="10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7"/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23" sqref="P23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2020</v>
      </c>
      <c r="B4" s="86" t="s">
        <v>878</v>
      </c>
      <c r="C4" s="157">
        <f t="shared" ref="C4:C9" si="0">D4+E4+F4+G4+H4+I4+J4+K4+L4+M4+N4+O4+P4</f>
        <v>112315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14173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8" s="3" customFormat="1" ht="18.75" x14ac:dyDescent="0.3">
      <c r="A5" s="181"/>
      <c r="B5" s="86" t="s">
        <v>879</v>
      </c>
      <c r="C5" s="157">
        <f t="shared" si="0"/>
        <v>119664</v>
      </c>
      <c r="D5" s="158">
        <v>64176</v>
      </c>
      <c r="E5" s="159">
        <v>0</v>
      </c>
      <c r="F5" s="159">
        <v>10746</v>
      </c>
      <c r="G5" s="157">
        <v>650</v>
      </c>
      <c r="H5" s="157">
        <v>0</v>
      </c>
      <c r="I5" s="160">
        <v>6019</v>
      </c>
      <c r="J5" s="161">
        <v>19706</v>
      </c>
      <c r="K5" s="160">
        <v>9020</v>
      </c>
      <c r="L5" s="164">
        <v>3370</v>
      </c>
      <c r="M5" s="164">
        <v>0</v>
      </c>
      <c r="N5" s="164">
        <v>0</v>
      </c>
      <c r="O5" s="163">
        <v>2022</v>
      </c>
      <c r="P5" s="157">
        <v>3955</v>
      </c>
      <c r="Q5" s="9"/>
    </row>
    <row r="6" spans="1:18" s="3" customFormat="1" ht="18.75" x14ac:dyDescent="0.3">
      <c r="A6" s="181"/>
      <c r="B6" s="86" t="s">
        <v>880</v>
      </c>
      <c r="C6" s="165">
        <f t="shared" si="0"/>
        <v>205083</v>
      </c>
      <c r="D6" s="158">
        <v>80175</v>
      </c>
      <c r="E6" s="159">
        <v>50</v>
      </c>
      <c r="F6" s="159">
        <v>15732</v>
      </c>
      <c r="G6" s="157">
        <v>26194</v>
      </c>
      <c r="H6" s="157">
        <v>2877</v>
      </c>
      <c r="I6" s="160">
        <v>9139</v>
      </c>
      <c r="J6" s="160">
        <v>24302</v>
      </c>
      <c r="K6" s="160">
        <v>12130</v>
      </c>
      <c r="L6" s="164">
        <v>10863</v>
      </c>
      <c r="M6" s="164">
        <v>0</v>
      </c>
      <c r="N6" s="164">
        <v>0</v>
      </c>
      <c r="O6" s="166">
        <v>17552</v>
      </c>
      <c r="P6" s="157">
        <v>6069</v>
      </c>
      <c r="Q6" s="9"/>
    </row>
    <row r="7" spans="1:18" s="3" customFormat="1" ht="18.75" x14ac:dyDescent="0.3">
      <c r="A7" s="181"/>
      <c r="B7" s="86" t="s">
        <v>881</v>
      </c>
      <c r="C7" s="157">
        <f t="shared" si="0"/>
        <v>117801</v>
      </c>
      <c r="D7" s="158">
        <v>76168</v>
      </c>
      <c r="E7" s="159">
        <v>150</v>
      </c>
      <c r="F7" s="159">
        <v>12467</v>
      </c>
      <c r="G7" s="157">
        <v>1560</v>
      </c>
      <c r="H7" s="157"/>
      <c r="I7" s="160">
        <v>7106</v>
      </c>
      <c r="J7" s="160"/>
      <c r="K7" s="160">
        <v>5490</v>
      </c>
      <c r="L7" s="164">
        <v>7948</v>
      </c>
      <c r="M7" s="164"/>
      <c r="N7" s="164"/>
      <c r="O7" s="166">
        <v>-907</v>
      </c>
      <c r="P7" s="157">
        <v>7819</v>
      </c>
      <c r="Q7" s="9"/>
    </row>
    <row r="8" spans="1:18" s="3" customFormat="1" ht="18.75" x14ac:dyDescent="0.3">
      <c r="A8" s="181"/>
      <c r="B8" s="86" t="s">
        <v>882</v>
      </c>
      <c r="C8" s="157">
        <f t="shared" si="0"/>
        <v>139902</v>
      </c>
      <c r="D8" s="158">
        <v>58787</v>
      </c>
      <c r="E8" s="159">
        <v>4047</v>
      </c>
      <c r="F8" s="159">
        <v>14928</v>
      </c>
      <c r="G8" s="157">
        <v>25676</v>
      </c>
      <c r="H8" s="157">
        <v>326</v>
      </c>
      <c r="I8" s="160">
        <v>5929</v>
      </c>
      <c r="J8" s="161"/>
      <c r="K8" s="160">
        <v>8990</v>
      </c>
      <c r="L8" s="164">
        <v>7744</v>
      </c>
      <c r="M8" s="164"/>
      <c r="N8" s="164">
        <v>129</v>
      </c>
      <c r="O8" s="163">
        <v>10583</v>
      </c>
      <c r="P8" s="157">
        <v>2763</v>
      </c>
      <c r="Q8" s="9"/>
    </row>
    <row r="9" spans="1:18" s="3" customFormat="1" ht="18.75" x14ac:dyDescent="0.3">
      <c r="A9" s="181"/>
      <c r="B9" s="86" t="s">
        <v>883</v>
      </c>
      <c r="C9" s="157">
        <f t="shared" si="0"/>
        <v>152143</v>
      </c>
      <c r="D9" s="158">
        <v>52364</v>
      </c>
      <c r="E9" s="159">
        <v>5024</v>
      </c>
      <c r="F9" s="159">
        <v>13702</v>
      </c>
      <c r="G9" s="157">
        <v>7658</v>
      </c>
      <c r="H9" s="157">
        <v>78</v>
      </c>
      <c r="I9" s="160">
        <v>6131</v>
      </c>
      <c r="J9" s="160"/>
      <c r="K9" s="160">
        <v>14461</v>
      </c>
      <c r="L9" s="164">
        <v>5917</v>
      </c>
      <c r="M9" s="164"/>
      <c r="N9" s="164">
        <v>33600</v>
      </c>
      <c r="O9" s="163">
        <v>6829</v>
      </c>
      <c r="P9" s="157">
        <v>6379</v>
      </c>
      <c r="Q9" s="9"/>
    </row>
    <row r="10" spans="1:18" s="3" customFormat="1" ht="18.75" x14ac:dyDescent="0.3">
      <c r="A10" s="181"/>
      <c r="B10" s="86" t="s">
        <v>887</v>
      </c>
      <c r="C10" s="157"/>
      <c r="D10" s="158"/>
      <c r="E10" s="159"/>
      <c r="F10" s="159"/>
      <c r="G10" s="157"/>
      <c r="H10" s="157"/>
      <c r="I10" s="160"/>
      <c r="J10" s="160"/>
      <c r="K10" s="160"/>
      <c r="L10" s="164"/>
      <c r="M10" s="164"/>
      <c r="N10" s="164"/>
      <c r="O10" s="163"/>
      <c r="P10" s="157"/>
      <c r="Q10" s="9"/>
    </row>
    <row r="11" spans="1:18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8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8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8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R14" s="170"/>
    </row>
    <row r="15" spans="1:18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8" s="3" customFormat="1" ht="18.75" x14ac:dyDescent="0.3">
      <c r="A16" s="181"/>
      <c r="B16" s="6" t="s">
        <v>892</v>
      </c>
      <c r="C16" s="168">
        <f>D16+E16+F16+G16+H16+I16+J16+K16+L16+M16+N16+O16+P16</f>
        <v>846908</v>
      </c>
      <c r="D16" s="169">
        <f t="shared" ref="D16:H16" si="1">SUM(D4:D15)</f>
        <v>393725</v>
      </c>
      <c r="E16" s="169">
        <f t="shared" si="1"/>
        <v>9271</v>
      </c>
      <c r="F16" s="169">
        <f t="shared" si="1"/>
        <v>77797</v>
      </c>
      <c r="G16" s="169">
        <f t="shared" si="1"/>
        <v>62038</v>
      </c>
      <c r="H16" s="169">
        <f t="shared" si="1"/>
        <v>3687</v>
      </c>
      <c r="I16" s="169">
        <f t="shared" ref="I16:O16" si="2">SUM(I4:I15)</f>
        <v>40549</v>
      </c>
      <c r="J16" s="169">
        <f>SUM(J4:J15)</f>
        <v>58181</v>
      </c>
      <c r="K16" s="169">
        <f t="shared" si="2"/>
        <v>59321</v>
      </c>
      <c r="L16" s="169">
        <f t="shared" si="2"/>
        <v>42518</v>
      </c>
      <c r="M16" s="169">
        <f>SUM(M4:M15)</f>
        <v>0</v>
      </c>
      <c r="N16" s="169">
        <f>SUM(N4:N15)</f>
        <v>33729</v>
      </c>
      <c r="O16" s="169">
        <f t="shared" si="2"/>
        <v>37284</v>
      </c>
      <c r="P16" s="169">
        <f>SUM(P4:P15)</f>
        <v>28808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2021-06-07T11:51:25Z</cp:lastPrinted>
  <dcterms:created xsi:type="dcterms:W3CDTF">2015-03-12T08:53:45Z</dcterms:created>
  <dcterms:modified xsi:type="dcterms:W3CDTF">2021-07-06T07:17:09Z</dcterms:modified>
</cp:coreProperties>
</file>