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SKU D\2023\shpenzimet dhe te hyrat 2023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K13" i="6" l="1"/>
  <c r="E13" i="6"/>
  <c r="K12" i="6" l="1"/>
  <c r="E12" i="6"/>
  <c r="K17" i="6" l="1"/>
  <c r="Q17" i="6"/>
  <c r="E17" i="6"/>
  <c r="C17" i="6" l="1"/>
  <c r="D17" i="6"/>
  <c r="K16" i="6" l="1"/>
  <c r="Q16" i="6"/>
  <c r="E16" i="6"/>
  <c r="C16" i="6" l="1"/>
  <c r="D16" i="6"/>
  <c r="Q15" i="6"/>
  <c r="K15" i="6"/>
  <c r="E15" i="6"/>
  <c r="C15" i="6" l="1"/>
  <c r="D15" i="6"/>
  <c r="K14" i="6" l="1"/>
  <c r="Q14" i="6"/>
  <c r="E14" i="6"/>
  <c r="C14" i="6" l="1"/>
  <c r="D14" i="6"/>
  <c r="Q13" i="6"/>
  <c r="D13" i="6" l="1"/>
  <c r="C13" i="6"/>
  <c r="Q12" i="6"/>
  <c r="C12" i="6" l="1"/>
  <c r="D12" i="6"/>
  <c r="K11" i="6"/>
  <c r="Q11" i="6"/>
  <c r="E11" i="6"/>
  <c r="C11" i="6" l="1"/>
  <c r="D11" i="6"/>
  <c r="K10" i="6" l="1"/>
  <c r="Q10" i="6"/>
  <c r="E10" i="6"/>
  <c r="C10" i="6" l="1"/>
  <c r="D10" i="6"/>
  <c r="E6" i="6"/>
  <c r="K6" i="6"/>
  <c r="E7" i="6"/>
  <c r="K7" i="6"/>
  <c r="E8" i="6"/>
  <c r="K8" i="6"/>
  <c r="E9" i="6"/>
  <c r="K9" i="6"/>
  <c r="Q9" i="6" l="1"/>
  <c r="C9" i="6" l="1"/>
  <c r="D9" i="6"/>
  <c r="Q8" i="6"/>
  <c r="D8" i="6" s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D7" i="6" s="1"/>
  <c r="C7" i="6" s="1"/>
  <c r="Q6" i="6" l="1"/>
  <c r="C6" i="6" l="1"/>
  <c r="C18" i="6" s="1"/>
  <c r="D6" i="6"/>
  <c r="D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<sst xmlns="http://schemas.openxmlformats.org/spreadsheetml/2006/main" count="984" uniqueCount="898">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</sst>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P17" sqref="P17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3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4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5"/>
      <c r="B3" s="185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5"/>
      <c r="B4" s="185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6"/>
      <c r="B5" s="186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3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2">
        <v>2023</v>
      </c>
      <c r="B6" s="86" t="s">
        <v>878</v>
      </c>
      <c r="C6" s="177">
        <f>E6+K6+Q6</f>
        <v>1042527.9299999999</v>
      </c>
      <c r="D6" s="87">
        <f t="shared" ref="D6:D17" si="0">E6+K6+Q6</f>
        <v>1042527.9299999999</v>
      </c>
      <c r="E6" s="171">
        <f t="shared" ref="E6:E13" si="1">F6+G6+H6+I6+J6</f>
        <v>125444.91</v>
      </c>
      <c r="F6" s="87">
        <v>125444.91</v>
      </c>
      <c r="G6" s="87"/>
      <c r="H6" s="87"/>
      <c r="I6" s="87"/>
      <c r="J6" s="87"/>
      <c r="K6" s="173">
        <f t="shared" ref="K6:K11" si="2">L6+M6+N6+O6+P6</f>
        <v>747138.95</v>
      </c>
      <c r="L6" s="87">
        <v>747138.95</v>
      </c>
      <c r="M6" s="87"/>
      <c r="N6" s="87"/>
      <c r="O6" s="87"/>
      <c r="P6" s="87"/>
      <c r="Q6" s="175">
        <f t="shared" ref="Q6:Q11" si="3">R6+S6+T6+U6+V6</f>
        <v>169944.07</v>
      </c>
      <c r="R6" s="87">
        <v>169944.07</v>
      </c>
      <c r="S6" s="87"/>
      <c r="T6" s="87"/>
      <c r="U6" s="87"/>
      <c r="V6" s="87"/>
    </row>
    <row r="7" spans="1:22" x14ac:dyDescent="0.25">
      <c r="A7" s="182"/>
      <c r="B7" s="86" t="s">
        <v>879</v>
      </c>
      <c r="C7" s="177">
        <f>D7</f>
        <v>2584960.8600000003</v>
      </c>
      <c r="D7" s="87">
        <f t="shared" si="0"/>
        <v>2584960.8600000003</v>
      </c>
      <c r="E7" s="171">
        <f t="shared" si="1"/>
        <v>417184.98999999993</v>
      </c>
      <c r="F7" s="87">
        <v>170384.28</v>
      </c>
      <c r="G7" s="87">
        <v>155625.79999999999</v>
      </c>
      <c r="H7" s="87">
        <v>25231.74</v>
      </c>
      <c r="I7" s="87">
        <v>44742.47</v>
      </c>
      <c r="J7" s="145">
        <v>21200.7</v>
      </c>
      <c r="K7" s="173">
        <f t="shared" si="2"/>
        <v>1799964.2700000003</v>
      </c>
      <c r="L7" s="87">
        <v>1346194.33</v>
      </c>
      <c r="M7" s="87">
        <v>374567.54</v>
      </c>
      <c r="N7" s="87">
        <v>15352.6</v>
      </c>
      <c r="O7" s="87">
        <v>0</v>
      </c>
      <c r="P7" s="87">
        <v>63849.8</v>
      </c>
      <c r="Q7" s="175">
        <f t="shared" si="3"/>
        <v>367811.6</v>
      </c>
      <c r="R7" s="87">
        <v>197467.85</v>
      </c>
      <c r="S7" s="87">
        <v>124231.37</v>
      </c>
      <c r="T7" s="87">
        <v>3112.38</v>
      </c>
      <c r="U7" s="87">
        <v>17950</v>
      </c>
      <c r="V7" s="87">
        <v>25050</v>
      </c>
    </row>
    <row r="8" spans="1:22" x14ac:dyDescent="0.25">
      <c r="A8" s="182"/>
      <c r="B8" s="86" t="s">
        <v>880</v>
      </c>
      <c r="C8" s="177">
        <f>D8</f>
        <v>1922518.0599999998</v>
      </c>
      <c r="D8" s="87">
        <f t="shared" si="0"/>
        <v>1922518.0599999998</v>
      </c>
      <c r="E8" s="171">
        <f t="shared" si="1"/>
        <v>634352.67999999993</v>
      </c>
      <c r="F8" s="87">
        <v>166310.91</v>
      </c>
      <c r="G8" s="87">
        <v>74175.31</v>
      </c>
      <c r="H8" s="87">
        <v>26252.240000000002</v>
      </c>
      <c r="I8" s="87">
        <v>44996</v>
      </c>
      <c r="J8" s="145">
        <v>322618.21999999997</v>
      </c>
      <c r="K8" s="173">
        <f t="shared" si="2"/>
        <v>1038778.2200000001</v>
      </c>
      <c r="L8" s="87">
        <v>909922.81</v>
      </c>
      <c r="M8" s="87">
        <v>79439.81</v>
      </c>
      <c r="N8" s="87">
        <v>13826.9</v>
      </c>
      <c r="O8" s="87">
        <v>0</v>
      </c>
      <c r="P8" s="87">
        <v>35588.699999999997</v>
      </c>
      <c r="Q8" s="175">
        <f t="shared" si="3"/>
        <v>249387.16</v>
      </c>
      <c r="R8" s="87">
        <v>188670.09</v>
      </c>
      <c r="S8" s="87">
        <v>19647.62</v>
      </c>
      <c r="T8" s="87">
        <v>4999.45</v>
      </c>
      <c r="U8" s="87">
        <v>36070</v>
      </c>
      <c r="V8" s="87">
        <v>0</v>
      </c>
    </row>
    <row r="9" spans="1:22" x14ac:dyDescent="0.25">
      <c r="A9" s="182"/>
      <c r="B9" s="86" t="s">
        <v>881</v>
      </c>
      <c r="C9" s="177">
        <f t="shared" ref="C9:C17" si="4">E9+K9+Q9</f>
        <v>1946711.87</v>
      </c>
      <c r="D9" s="87">
        <f t="shared" si="0"/>
        <v>1946711.87</v>
      </c>
      <c r="E9" s="171">
        <f t="shared" si="1"/>
        <v>362006.74</v>
      </c>
      <c r="F9" s="87">
        <v>176932.15</v>
      </c>
      <c r="G9" s="87">
        <v>79483.86</v>
      </c>
      <c r="H9" s="87">
        <v>1512.58</v>
      </c>
      <c r="I9" s="87">
        <v>34081.550000000003</v>
      </c>
      <c r="J9" s="145">
        <v>69996.600000000006</v>
      </c>
      <c r="K9" s="173">
        <f t="shared" si="2"/>
        <v>1296825.72</v>
      </c>
      <c r="L9" s="87">
        <v>1118951.6499999999</v>
      </c>
      <c r="M9" s="87">
        <v>142047.54</v>
      </c>
      <c r="N9" s="87">
        <v>0</v>
      </c>
      <c r="O9" s="87">
        <v>0</v>
      </c>
      <c r="P9" s="87">
        <v>35826.53</v>
      </c>
      <c r="Q9" s="175">
        <f t="shared" si="3"/>
        <v>287879.41000000003</v>
      </c>
      <c r="R9" s="87">
        <v>188682.38</v>
      </c>
      <c r="S9" s="87">
        <v>59192.94</v>
      </c>
      <c r="T9" s="87">
        <v>854.09</v>
      </c>
      <c r="U9" s="87">
        <v>39150</v>
      </c>
      <c r="V9" s="87">
        <v>0</v>
      </c>
    </row>
    <row r="10" spans="1:22" x14ac:dyDescent="0.25">
      <c r="A10" s="182"/>
      <c r="B10" s="86" t="s">
        <v>882</v>
      </c>
      <c r="C10" s="177">
        <f t="shared" si="4"/>
        <v>1941232.2500000002</v>
      </c>
      <c r="D10" s="87">
        <f t="shared" si="0"/>
        <v>1941232.2500000002</v>
      </c>
      <c r="E10" s="171">
        <f t="shared" si="1"/>
        <v>508527.62</v>
      </c>
      <c r="F10" s="87">
        <v>171955.43</v>
      </c>
      <c r="G10" s="87">
        <v>91773.8</v>
      </c>
      <c r="H10" s="87">
        <v>35588.81</v>
      </c>
      <c r="I10" s="87">
        <v>17064.45</v>
      </c>
      <c r="J10" s="145">
        <v>192145.13</v>
      </c>
      <c r="K10" s="173">
        <f t="shared" si="2"/>
        <v>1161698.8900000001</v>
      </c>
      <c r="L10" s="87">
        <v>935711.03</v>
      </c>
      <c r="M10" s="87">
        <v>85070.55</v>
      </c>
      <c r="N10" s="87">
        <v>0</v>
      </c>
      <c r="O10" s="87">
        <v>0</v>
      </c>
      <c r="P10" s="87">
        <v>140917.31</v>
      </c>
      <c r="Q10" s="175">
        <f t="shared" si="3"/>
        <v>271005.74000000005</v>
      </c>
      <c r="R10" s="87">
        <v>220670.45</v>
      </c>
      <c r="S10" s="87">
        <v>41391.199999999997</v>
      </c>
      <c r="T10" s="87">
        <v>6944.09</v>
      </c>
      <c r="U10" s="87">
        <v>2000</v>
      </c>
      <c r="V10" s="87">
        <v>0</v>
      </c>
    </row>
    <row r="11" spans="1:22" x14ac:dyDescent="0.25">
      <c r="A11" s="182"/>
      <c r="B11" s="86" t="s">
        <v>883</v>
      </c>
      <c r="C11" s="177">
        <f t="shared" si="4"/>
        <v>1987230.66</v>
      </c>
      <c r="D11" s="87">
        <f t="shared" si="0"/>
        <v>1987230.66</v>
      </c>
      <c r="E11" s="171">
        <f t="shared" si="1"/>
        <v>637204.52</v>
      </c>
      <c r="F11" s="87">
        <v>168235.27</v>
      </c>
      <c r="G11" s="87">
        <v>78416.759999999995</v>
      </c>
      <c r="H11" s="87">
        <v>37362.01</v>
      </c>
      <c r="I11" s="87">
        <v>56384</v>
      </c>
      <c r="J11" s="145">
        <v>296806.48</v>
      </c>
      <c r="K11" s="173">
        <f t="shared" si="2"/>
        <v>1050107.92</v>
      </c>
      <c r="L11" s="87">
        <v>924835.52</v>
      </c>
      <c r="M11" s="87">
        <v>32872.400000000001</v>
      </c>
      <c r="N11" s="87"/>
      <c r="O11" s="87">
        <v>92400</v>
      </c>
      <c r="P11" s="87"/>
      <c r="Q11" s="175">
        <f t="shared" si="3"/>
        <v>299918.21999999997</v>
      </c>
      <c r="R11" s="87">
        <v>197074.88</v>
      </c>
      <c r="S11" s="87">
        <v>64419.67</v>
      </c>
      <c r="T11" s="87">
        <v>1423.19</v>
      </c>
      <c r="U11" s="87">
        <v>30400</v>
      </c>
      <c r="V11" s="87">
        <v>6600.48</v>
      </c>
    </row>
    <row r="12" spans="1:22" x14ac:dyDescent="0.25">
      <c r="A12" s="182"/>
      <c r="B12" s="86" t="s">
        <v>887</v>
      </c>
      <c r="C12" s="177">
        <f>E12+K12+Q12</f>
        <v>2207710.25</v>
      </c>
      <c r="D12" s="87">
        <f t="shared" si="0"/>
        <v>2207710.25</v>
      </c>
      <c r="E12" s="171">
        <f t="shared" si="1"/>
        <v>578231.51</v>
      </c>
      <c r="F12" s="87">
        <v>172965.63</v>
      </c>
      <c r="G12" s="87">
        <v>104147.16</v>
      </c>
      <c r="H12" s="87">
        <v>19487.2</v>
      </c>
      <c r="I12" s="87">
        <v>62570</v>
      </c>
      <c r="J12" s="145">
        <v>219061.52</v>
      </c>
      <c r="K12" s="173">
        <f>L12+M12+N12+O12+P12</f>
        <v>1314837.99</v>
      </c>
      <c r="L12" s="87">
        <v>1038124.93</v>
      </c>
      <c r="M12" s="87">
        <v>70665.59</v>
      </c>
      <c r="N12" s="87">
        <v>79.900000000000006</v>
      </c>
      <c r="O12" s="87"/>
      <c r="P12" s="87">
        <v>205967.57</v>
      </c>
      <c r="Q12" s="175">
        <f t="shared" ref="Q12:Q17" si="5">R12+S12+T12+U12+V12</f>
        <v>314640.75</v>
      </c>
      <c r="R12" s="87">
        <v>193846.51</v>
      </c>
      <c r="S12" s="87">
        <v>43733.82</v>
      </c>
      <c r="T12" s="87">
        <v>2750.42</v>
      </c>
      <c r="U12" s="87">
        <v>24330</v>
      </c>
      <c r="V12" s="87">
        <v>49980</v>
      </c>
    </row>
    <row r="13" spans="1:22" x14ac:dyDescent="0.25">
      <c r="A13" s="182"/>
      <c r="B13" s="86" t="s">
        <v>888</v>
      </c>
      <c r="C13" s="177">
        <f>E13+K13+Q13</f>
        <v>2369922.0799999996</v>
      </c>
      <c r="D13" s="87">
        <f t="shared" si="0"/>
        <v>2369922.0799999996</v>
      </c>
      <c r="E13" s="171">
        <f t="shared" si="1"/>
        <v>1139905.3</v>
      </c>
      <c r="F13" s="87">
        <v>169774.14</v>
      </c>
      <c r="G13" s="87">
        <v>125002.47</v>
      </c>
      <c r="H13" s="87">
        <v>935.69</v>
      </c>
      <c r="I13" s="87">
        <v>178835</v>
      </c>
      <c r="J13" s="145">
        <v>665358</v>
      </c>
      <c r="K13" s="173">
        <f>L13+M13+N13+O13+P13</f>
        <v>960338.66999999993</v>
      </c>
      <c r="L13" s="87">
        <v>935816.22</v>
      </c>
      <c r="M13" s="87">
        <v>8209.82</v>
      </c>
      <c r="N13" s="87">
        <v>16312.63</v>
      </c>
      <c r="O13" s="87">
        <v>0</v>
      </c>
      <c r="P13" s="87">
        <v>0</v>
      </c>
      <c r="Q13" s="175">
        <f t="shared" si="5"/>
        <v>269678.11</v>
      </c>
      <c r="R13" s="87">
        <v>190350.22</v>
      </c>
      <c r="S13" s="151">
        <v>33826.400000000001</v>
      </c>
      <c r="T13" s="151">
        <v>3448.64</v>
      </c>
      <c r="U13" s="151">
        <v>0</v>
      </c>
      <c r="V13" s="87">
        <v>42052.85</v>
      </c>
    </row>
    <row r="14" spans="1:22" x14ac:dyDescent="0.25">
      <c r="A14" s="182"/>
      <c r="B14" s="86" t="s">
        <v>889</v>
      </c>
      <c r="C14" s="177">
        <f t="shared" si="4"/>
        <v>2534509.58</v>
      </c>
      <c r="D14" s="87">
        <f t="shared" si="0"/>
        <v>2534509.58</v>
      </c>
      <c r="E14" s="171">
        <f t="shared" ref="E14:E17" si="6">F14+G14+H14+I14+J14</f>
        <v>859509.09</v>
      </c>
      <c r="F14" s="87">
        <v>169149.45</v>
      </c>
      <c r="G14" s="87">
        <v>113873.53</v>
      </c>
      <c r="H14" s="87">
        <v>20604</v>
      </c>
      <c r="I14" s="87">
        <v>51675</v>
      </c>
      <c r="J14" s="145">
        <v>504207.11</v>
      </c>
      <c r="K14" s="173">
        <f t="shared" ref="K14:K17" si="7">L14+M14+N14+O14+P14</f>
        <v>1298931.56</v>
      </c>
      <c r="L14" s="87">
        <v>957880.5</v>
      </c>
      <c r="M14" s="87">
        <v>162300.97</v>
      </c>
      <c r="N14" s="87">
        <v>5981.2</v>
      </c>
      <c r="O14" s="87">
        <v>850</v>
      </c>
      <c r="P14" s="87">
        <v>171918.89</v>
      </c>
      <c r="Q14" s="175">
        <f t="shared" si="5"/>
        <v>376068.93</v>
      </c>
      <c r="R14" s="87">
        <v>193691.17</v>
      </c>
      <c r="S14" s="87">
        <v>30941.18</v>
      </c>
      <c r="T14" s="87">
        <v>2616.58</v>
      </c>
      <c r="U14" s="87">
        <v>0</v>
      </c>
      <c r="V14" s="87">
        <v>148820</v>
      </c>
    </row>
    <row r="15" spans="1:22" x14ac:dyDescent="0.25">
      <c r="A15" s="182"/>
      <c r="B15" s="86" t="s">
        <v>884</v>
      </c>
      <c r="C15" s="177">
        <f t="shared" si="4"/>
        <v>2898946.67</v>
      </c>
      <c r="D15" s="87">
        <f t="shared" si="0"/>
        <v>2898946.67</v>
      </c>
      <c r="E15" s="171">
        <f t="shared" si="6"/>
        <v>1597068.04</v>
      </c>
      <c r="F15" s="87">
        <v>175978.98</v>
      </c>
      <c r="G15" s="87">
        <v>134094.72</v>
      </c>
      <c r="H15" s="87">
        <v>63726.3</v>
      </c>
      <c r="I15" s="87">
        <v>373822.8</v>
      </c>
      <c r="J15" s="145">
        <v>849445.24</v>
      </c>
      <c r="K15" s="173">
        <f t="shared" si="7"/>
        <v>1042254.52</v>
      </c>
      <c r="L15" s="87">
        <v>913014.86</v>
      </c>
      <c r="M15" s="87">
        <v>22253.45</v>
      </c>
      <c r="N15" s="87">
        <v>11697.03</v>
      </c>
      <c r="O15" s="87">
        <v>0</v>
      </c>
      <c r="P15" s="87">
        <v>95289.18</v>
      </c>
      <c r="Q15" s="175">
        <f t="shared" si="5"/>
        <v>259624.11</v>
      </c>
      <c r="R15" s="87">
        <v>197236.19</v>
      </c>
      <c r="S15" s="87">
        <v>38445.61</v>
      </c>
      <c r="T15" s="87">
        <v>7110.47</v>
      </c>
      <c r="U15" s="87">
        <v>0</v>
      </c>
      <c r="V15" s="87">
        <v>16831.84</v>
      </c>
    </row>
    <row r="16" spans="1:22" x14ac:dyDescent="0.25">
      <c r="A16" s="182"/>
      <c r="B16" s="86" t="s">
        <v>885</v>
      </c>
      <c r="C16" s="177">
        <f t="shared" si="4"/>
        <v>3224454.0999999996</v>
      </c>
      <c r="D16" s="87">
        <f t="shared" si="0"/>
        <v>3224454.0999999996</v>
      </c>
      <c r="E16" s="171">
        <f t="shared" si="6"/>
        <v>1795148.23</v>
      </c>
      <c r="F16" s="87">
        <v>185553.23</v>
      </c>
      <c r="G16" s="87">
        <v>62211.78</v>
      </c>
      <c r="H16" s="87">
        <v>24464.99</v>
      </c>
      <c r="I16" s="87">
        <v>307778.96999999997</v>
      </c>
      <c r="J16" s="145">
        <v>1215139.26</v>
      </c>
      <c r="K16" s="173">
        <f t="shared" si="7"/>
        <v>1097283.1199999999</v>
      </c>
      <c r="L16" s="87">
        <v>928421.75</v>
      </c>
      <c r="M16" s="87">
        <v>34541.449999999997</v>
      </c>
      <c r="N16" s="87">
        <v>49058.44</v>
      </c>
      <c r="O16" s="87">
        <v>0</v>
      </c>
      <c r="P16" s="87">
        <v>85261.48</v>
      </c>
      <c r="Q16" s="175">
        <f t="shared" si="5"/>
        <v>332022.75</v>
      </c>
      <c r="R16" s="87">
        <v>216553.32</v>
      </c>
      <c r="S16" s="87">
        <v>110469.43</v>
      </c>
      <c r="T16" s="87">
        <v>5000</v>
      </c>
      <c r="U16" s="87">
        <v>0</v>
      </c>
      <c r="V16" s="87">
        <v>0</v>
      </c>
    </row>
    <row r="17" spans="1:22" x14ac:dyDescent="0.25">
      <c r="A17" s="182"/>
      <c r="B17" s="86" t="s">
        <v>886</v>
      </c>
      <c r="C17" s="177">
        <f t="shared" si="4"/>
        <v>0</v>
      </c>
      <c r="D17" s="87">
        <f t="shared" si="0"/>
        <v>0</v>
      </c>
      <c r="E17" s="171">
        <f t="shared" si="6"/>
        <v>0</v>
      </c>
      <c r="F17" s="87"/>
      <c r="G17" s="87"/>
      <c r="H17" s="87"/>
      <c r="I17" s="87"/>
      <c r="J17" s="145"/>
      <c r="K17" s="173">
        <f t="shared" si="7"/>
        <v>0</v>
      </c>
      <c r="L17" s="87"/>
      <c r="M17" s="87"/>
      <c r="N17" s="87"/>
      <c r="O17" s="87"/>
      <c r="P17" s="87"/>
      <c r="Q17" s="175">
        <f t="shared" si="5"/>
        <v>0</v>
      </c>
      <c r="R17" s="87"/>
      <c r="S17" s="87"/>
      <c r="T17" s="87"/>
      <c r="U17" s="87"/>
      <c r="V17" s="87"/>
    </row>
    <row r="18" spans="1:22" x14ac:dyDescent="0.25">
      <c r="A18" s="182"/>
      <c r="B18" s="89" t="s">
        <v>892</v>
      </c>
      <c r="C18" s="178">
        <f>SUM(C6:C17)</f>
        <v>24660724.310000002</v>
      </c>
      <c r="D18" s="91">
        <f>SUM(D6:D17)</f>
        <v>24660724.310000002</v>
      </c>
      <c r="E18" s="172">
        <f>SUM(E6:E17)</f>
        <v>8654583.629999999</v>
      </c>
      <c r="F18" s="91">
        <f t="shared" ref="F18:V18" si="8">SUM(F6:F17)</f>
        <v>1852684.3800000001</v>
      </c>
      <c r="G18" s="91">
        <f t="shared" si="8"/>
        <v>1018805.19</v>
      </c>
      <c r="H18" s="91">
        <f t="shared" si="8"/>
        <v>255165.56</v>
      </c>
      <c r="I18" s="91">
        <f t="shared" si="8"/>
        <v>1171950.24</v>
      </c>
      <c r="J18" s="91">
        <f t="shared" si="8"/>
        <v>4355978.26</v>
      </c>
      <c r="K18" s="174">
        <f>SUM(K6:K17)</f>
        <v>12808159.83</v>
      </c>
      <c r="L18" s="91">
        <f t="shared" si="8"/>
        <v>10756012.549999997</v>
      </c>
      <c r="M18" s="91">
        <f t="shared" si="8"/>
        <v>1011969.1199999999</v>
      </c>
      <c r="N18" s="91">
        <f t="shared" si="8"/>
        <v>112308.7</v>
      </c>
      <c r="O18" s="91">
        <f t="shared" si="8"/>
        <v>93250</v>
      </c>
      <c r="P18" s="91">
        <f t="shared" si="8"/>
        <v>834619.46</v>
      </c>
      <c r="Q18" s="176">
        <f t="shared" si="8"/>
        <v>3197980.85</v>
      </c>
      <c r="R18" s="91">
        <f t="shared" si="8"/>
        <v>2154187.13</v>
      </c>
      <c r="S18" s="91">
        <f t="shared" si="8"/>
        <v>566299.24</v>
      </c>
      <c r="T18" s="91">
        <f t="shared" si="8"/>
        <v>38259.310000000005</v>
      </c>
      <c r="U18" s="91">
        <f t="shared" si="8"/>
        <v>149900</v>
      </c>
      <c r="V18" s="91">
        <f t="shared" si="8"/>
        <v>289335.17</v>
      </c>
    </row>
    <row r="19" spans="1:22" x14ac:dyDescent="0.25">
      <c r="A19" s="179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9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9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9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9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9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9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9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9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80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80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80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81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79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9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9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9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9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9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9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9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9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80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0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0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1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Y17" sqref="Y17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7">
        <v>2023</v>
      </c>
      <c r="B4" s="86" t="s">
        <v>878</v>
      </c>
      <c r="C4" s="155">
        <f>D4+E4+F4+G4+H4+I4+J4+K4+L4+M4+N4+O4+P4</f>
        <v>157117.14000000001</v>
      </c>
      <c r="D4" s="156">
        <v>43965.55</v>
      </c>
      <c r="E4" s="157">
        <v>5884.5</v>
      </c>
      <c r="F4" s="157">
        <v>12667.5</v>
      </c>
      <c r="G4" s="155">
        <v>3087</v>
      </c>
      <c r="H4" s="155"/>
      <c r="I4" s="168">
        <v>7144</v>
      </c>
      <c r="J4" s="170">
        <v>30790</v>
      </c>
      <c r="K4" s="169">
        <v>14040</v>
      </c>
      <c r="L4" s="160">
        <v>6479</v>
      </c>
      <c r="M4" s="160"/>
      <c r="N4" s="160">
        <v>6873.59</v>
      </c>
      <c r="O4" s="161">
        <v>23561</v>
      </c>
      <c r="P4" s="155">
        <v>2625</v>
      </c>
      <c r="Q4" s="9"/>
    </row>
    <row r="5" spans="1:18" s="3" customFormat="1" ht="18.75" x14ac:dyDescent="0.3">
      <c r="A5" s="187"/>
      <c r="B5" s="86" t="s">
        <v>879</v>
      </c>
      <c r="C5" s="155">
        <f>P5+O5+N5+M5+L5+K5+J5+I5+H5+G5+F5+E5+D5</f>
        <v>131738.92000000001</v>
      </c>
      <c r="D5" s="156">
        <v>40295.24</v>
      </c>
      <c r="E5" s="157">
        <v>839.47</v>
      </c>
      <c r="F5" s="157">
        <v>11908.3</v>
      </c>
      <c r="G5" s="155">
        <v>8989.41</v>
      </c>
      <c r="H5" s="155"/>
      <c r="I5" s="158">
        <v>9598</v>
      </c>
      <c r="J5" s="159">
        <v>27120</v>
      </c>
      <c r="K5" s="158">
        <v>12930</v>
      </c>
      <c r="L5" s="162">
        <v>8673.5</v>
      </c>
      <c r="M5" s="162"/>
      <c r="N5" s="162">
        <v>4574</v>
      </c>
      <c r="O5" s="161">
        <v>4816</v>
      </c>
      <c r="P5" s="155">
        <v>1995</v>
      </c>
      <c r="Q5" s="9"/>
    </row>
    <row r="6" spans="1:18" s="3" customFormat="1" ht="18.75" x14ac:dyDescent="0.3">
      <c r="A6" s="187"/>
      <c r="B6" s="86" t="s">
        <v>880</v>
      </c>
      <c r="C6" s="163">
        <f>D6+E6+F6+G6+H6+I6+J6+K6+L6+M6+N6+O6+P6</f>
        <v>172054.53</v>
      </c>
      <c r="D6" s="156">
        <v>56956.43</v>
      </c>
      <c r="E6" s="157">
        <v>12273.6</v>
      </c>
      <c r="F6" s="157">
        <v>19515.5</v>
      </c>
      <c r="G6" s="155">
        <v>14644</v>
      </c>
      <c r="H6" s="155">
        <v>480</v>
      </c>
      <c r="I6" s="158">
        <v>7371</v>
      </c>
      <c r="J6" s="158">
        <v>31780</v>
      </c>
      <c r="K6" s="158">
        <v>14895</v>
      </c>
      <c r="L6" s="162">
        <v>6002</v>
      </c>
      <c r="M6" s="162"/>
      <c r="N6" s="162"/>
      <c r="O6" s="164">
        <v>4945</v>
      </c>
      <c r="P6" s="155">
        <v>3192</v>
      </c>
      <c r="Q6" s="9"/>
    </row>
    <row r="7" spans="1:18" s="3" customFormat="1" ht="18.75" x14ac:dyDescent="0.3">
      <c r="A7" s="187"/>
      <c r="B7" s="86" t="s">
        <v>881</v>
      </c>
      <c r="C7" s="155">
        <f>D7+E7+F7+G7+H7+I7+J7+K7+L7+M7+N7+O7+P7</f>
        <v>183233.96999999997</v>
      </c>
      <c r="D7" s="156">
        <v>93651.54</v>
      </c>
      <c r="E7" s="157">
        <v>3884.38</v>
      </c>
      <c r="F7" s="157">
        <v>11305</v>
      </c>
      <c r="G7" s="155">
        <v>12804.07</v>
      </c>
      <c r="H7" s="155">
        <v>623.98</v>
      </c>
      <c r="I7" s="158">
        <v>8629</v>
      </c>
      <c r="J7" s="158">
        <v>27200</v>
      </c>
      <c r="K7" s="158">
        <v>10490.5</v>
      </c>
      <c r="L7" s="162">
        <v>8034.5</v>
      </c>
      <c r="M7" s="162"/>
      <c r="N7" s="162"/>
      <c r="O7" s="164">
        <v>4748</v>
      </c>
      <c r="P7" s="155">
        <v>1863</v>
      </c>
      <c r="Q7" s="9"/>
    </row>
    <row r="8" spans="1:18" s="3" customFormat="1" ht="18.75" x14ac:dyDescent="0.3">
      <c r="A8" s="187"/>
      <c r="B8" s="86" t="s">
        <v>882</v>
      </c>
      <c r="C8" s="155">
        <f>D8+E8+F8+G8+H8+I8+J8+K8+L8+M8+N8+O8+P8</f>
        <v>293249.96000000002</v>
      </c>
      <c r="D8" s="156">
        <v>167486.87</v>
      </c>
      <c r="E8" s="157">
        <v>3999.68</v>
      </c>
      <c r="F8" s="157">
        <v>14294.66</v>
      </c>
      <c r="G8" s="155">
        <v>3509.2</v>
      </c>
      <c r="H8" s="155">
        <v>1028.75</v>
      </c>
      <c r="I8" s="158">
        <v>7771</v>
      </c>
      <c r="J8" s="159">
        <v>39211</v>
      </c>
      <c r="K8" s="158">
        <v>13380</v>
      </c>
      <c r="L8" s="162">
        <v>7954</v>
      </c>
      <c r="M8" s="162">
        <v>2950</v>
      </c>
      <c r="N8" s="162"/>
      <c r="O8" s="161">
        <v>25387</v>
      </c>
      <c r="P8" s="155">
        <v>6277.8</v>
      </c>
      <c r="Q8" s="9"/>
    </row>
    <row r="9" spans="1:18" s="3" customFormat="1" ht="18.75" x14ac:dyDescent="0.3">
      <c r="A9" s="187"/>
      <c r="B9" s="86" t="s">
        <v>883</v>
      </c>
      <c r="C9" s="155">
        <f>D9+E9+F9+G9+H9+I9+J9+K9+L9+M9+N9+O9+P9</f>
        <v>217572.07</v>
      </c>
      <c r="D9" s="156">
        <v>29019.16</v>
      </c>
      <c r="E9" s="157">
        <v>20162.43</v>
      </c>
      <c r="F9" s="157">
        <v>12964</v>
      </c>
      <c r="G9" s="155">
        <v>10188.530000000001</v>
      </c>
      <c r="H9" s="155">
        <v>11</v>
      </c>
      <c r="I9" s="158">
        <v>6889</v>
      </c>
      <c r="J9" s="158">
        <v>38420</v>
      </c>
      <c r="K9" s="158">
        <v>15975</v>
      </c>
      <c r="L9" s="162">
        <v>5967</v>
      </c>
      <c r="M9" s="162">
        <v>-2950</v>
      </c>
      <c r="N9" s="162">
        <v>56038.95</v>
      </c>
      <c r="O9" s="161">
        <v>19270</v>
      </c>
      <c r="P9" s="155">
        <v>5617</v>
      </c>
      <c r="Q9" s="9"/>
    </row>
    <row r="10" spans="1:18" s="3" customFormat="1" ht="18.75" x14ac:dyDescent="0.3">
      <c r="A10" s="187"/>
      <c r="B10" s="86" t="s">
        <v>887</v>
      </c>
      <c r="C10" s="155">
        <f>D10+E10+F10+G10+H10+I10+J10+K10+L10+M10+N10+O10+P10</f>
        <v>305856.07999999996</v>
      </c>
      <c r="D10" s="156">
        <v>49286.8</v>
      </c>
      <c r="E10" s="157">
        <v>103411.82</v>
      </c>
      <c r="F10" s="157">
        <v>12240.16</v>
      </c>
      <c r="G10" s="155">
        <v>13674.53</v>
      </c>
      <c r="H10" s="155"/>
      <c r="I10" s="158">
        <v>12626</v>
      </c>
      <c r="J10" s="158">
        <v>43086.62</v>
      </c>
      <c r="K10" s="158">
        <v>18750</v>
      </c>
      <c r="L10" s="162">
        <v>7394.5</v>
      </c>
      <c r="M10" s="162"/>
      <c r="N10" s="162">
        <v>39000.85</v>
      </c>
      <c r="O10" s="161">
        <v>2062</v>
      </c>
      <c r="P10" s="155">
        <v>4322.8</v>
      </c>
      <c r="Q10" s="9"/>
    </row>
    <row r="11" spans="1:18" s="3" customFormat="1" ht="18.75" x14ac:dyDescent="0.3">
      <c r="A11" s="187"/>
      <c r="B11" s="86" t="s">
        <v>888</v>
      </c>
      <c r="C11" s="155">
        <f>P11+O11+N11+M11+L11+K11+J11+I11+H11+G11+F11+E11+D11</f>
        <v>191602.55000000002</v>
      </c>
      <c r="D11" s="156">
        <v>60125.66</v>
      </c>
      <c r="E11" s="157">
        <v>5310.6</v>
      </c>
      <c r="F11" s="157">
        <v>21349.74</v>
      </c>
      <c r="G11" s="155">
        <v>6199.04</v>
      </c>
      <c r="H11" s="155">
        <v>1273.46</v>
      </c>
      <c r="I11" s="158">
        <v>11890</v>
      </c>
      <c r="J11" s="158">
        <v>38771</v>
      </c>
      <c r="K11" s="158">
        <v>18225</v>
      </c>
      <c r="L11" s="162">
        <v>8478</v>
      </c>
      <c r="M11" s="162"/>
      <c r="N11" s="162">
        <v>14081.55</v>
      </c>
      <c r="O11" s="161">
        <v>1066</v>
      </c>
      <c r="P11" s="155">
        <v>4832.5</v>
      </c>
      <c r="Q11" s="9"/>
    </row>
    <row r="12" spans="1:18" s="3" customFormat="1" ht="18.75" x14ac:dyDescent="0.3">
      <c r="A12" s="187"/>
      <c r="B12" s="86" t="s">
        <v>889</v>
      </c>
      <c r="C12" s="155">
        <f>P12+O12+N12+M12+L12+K12+J12+I12+H12+G12+F12+E12+D12</f>
        <v>144906.88</v>
      </c>
      <c r="D12" s="156">
        <v>38181.21</v>
      </c>
      <c r="E12" s="157">
        <v>100</v>
      </c>
      <c r="F12" s="157">
        <v>15155.5</v>
      </c>
      <c r="G12" s="155">
        <v>4422.92</v>
      </c>
      <c r="H12" s="155"/>
      <c r="I12" s="158">
        <v>8603</v>
      </c>
      <c r="J12" s="158">
        <v>37425</v>
      </c>
      <c r="K12" s="158">
        <v>16640.5</v>
      </c>
      <c r="L12" s="162">
        <v>7656</v>
      </c>
      <c r="M12" s="162"/>
      <c r="N12" s="162">
        <v>8490.75</v>
      </c>
      <c r="O12" s="164">
        <v>6350</v>
      </c>
      <c r="P12" s="155">
        <v>1882</v>
      </c>
      <c r="Q12" s="9"/>
    </row>
    <row r="13" spans="1:18" s="3" customFormat="1" ht="18.75" x14ac:dyDescent="0.3">
      <c r="A13" s="187"/>
      <c r="B13" s="86" t="s">
        <v>884</v>
      </c>
      <c r="C13" s="155">
        <f>P13+O13+N13+M13+L13+K13+J13+I13+H13+G13+F13+E13+D13</f>
        <v>263039.49</v>
      </c>
      <c r="D13" s="156">
        <v>42085.63</v>
      </c>
      <c r="E13" s="157">
        <v>40744.35</v>
      </c>
      <c r="F13" s="157">
        <v>11239</v>
      </c>
      <c r="G13" s="155">
        <v>12277</v>
      </c>
      <c r="H13" s="155">
        <v>186.71</v>
      </c>
      <c r="I13" s="158">
        <v>8368</v>
      </c>
      <c r="J13" s="158"/>
      <c r="K13" s="158">
        <v>17480</v>
      </c>
      <c r="L13" s="162">
        <v>4219.5</v>
      </c>
      <c r="M13" s="162"/>
      <c r="N13" s="162">
        <v>108696.3</v>
      </c>
      <c r="O13" s="161">
        <v>11149</v>
      </c>
      <c r="P13" s="155">
        <v>6594</v>
      </c>
      <c r="Q13" s="9"/>
    </row>
    <row r="14" spans="1:18" s="3" customFormat="1" ht="18.75" x14ac:dyDescent="0.3">
      <c r="A14" s="187"/>
      <c r="B14" s="86" t="s">
        <v>885</v>
      </c>
      <c r="C14" s="165">
        <f>D14+E14+F14+G14+H14+I14+J14+K14+L14+M14+N14+O14+P14</f>
        <v>112802.54000000001</v>
      </c>
      <c r="D14" s="165">
        <v>23960.65</v>
      </c>
      <c r="E14" s="165">
        <v>4524.41</v>
      </c>
      <c r="F14" s="165">
        <v>10682</v>
      </c>
      <c r="G14" s="165">
        <v>13748.05</v>
      </c>
      <c r="H14" s="165">
        <v>332.43</v>
      </c>
      <c r="I14" s="165">
        <v>6459</v>
      </c>
      <c r="J14" s="165"/>
      <c r="K14" s="165">
        <v>16631</v>
      </c>
      <c r="L14" s="165">
        <v>8474</v>
      </c>
      <c r="M14" s="165"/>
      <c r="N14" s="165"/>
      <c r="O14" s="165">
        <v>25516</v>
      </c>
      <c r="P14" s="165">
        <v>2475</v>
      </c>
      <c r="R14" s="152"/>
    </row>
    <row r="15" spans="1:18" s="3" customFormat="1" ht="18.75" x14ac:dyDescent="0.3">
      <c r="A15" s="187"/>
      <c r="B15" s="86" t="s">
        <v>886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52"/>
    </row>
    <row r="16" spans="1:18" s="3" customFormat="1" ht="18.75" x14ac:dyDescent="0.3">
      <c r="A16" s="187"/>
      <c r="B16" s="6" t="s">
        <v>892</v>
      </c>
      <c r="C16" s="166">
        <f>C4+C5+C6+C7+C8+C9+C10+C11+C12+C13+C14+C15</f>
        <v>2173174.13</v>
      </c>
      <c r="D16" s="167">
        <f t="shared" ref="D16:H16" si="0">SUM(D4:D15)</f>
        <v>645014.74</v>
      </c>
      <c r="E16" s="167">
        <f t="shared" si="0"/>
        <v>201135.24000000002</v>
      </c>
      <c r="F16" s="167">
        <f t="shared" si="0"/>
        <v>153321.36000000002</v>
      </c>
      <c r="G16" s="167">
        <f t="shared" si="0"/>
        <v>103543.74999999999</v>
      </c>
      <c r="H16" s="167">
        <f t="shared" si="0"/>
        <v>3936.33</v>
      </c>
      <c r="I16" s="167">
        <f t="shared" ref="I16:O16" si="1">SUM(I4:I15)</f>
        <v>95348</v>
      </c>
      <c r="J16" s="167">
        <f t="shared" si="1"/>
        <v>313803.62</v>
      </c>
      <c r="K16" s="167">
        <f t="shared" si="1"/>
        <v>169437</v>
      </c>
      <c r="L16" s="167">
        <f t="shared" si="1"/>
        <v>79332</v>
      </c>
      <c r="M16" s="167">
        <f>SUM(M4:M15)</f>
        <v>0</v>
      </c>
      <c r="N16" s="167">
        <f>SUM(N4:N15)</f>
        <v>237755.99</v>
      </c>
      <c r="O16" s="167">
        <f t="shared" si="1"/>
        <v>128870</v>
      </c>
      <c r="P16" s="167">
        <f>P4+P5+P6+P7+P8+P9+P10+P11+P12+P13+P14+P15</f>
        <v>41676.1</v>
      </c>
    </row>
    <row r="17" spans="1:17" s="3" customFormat="1" x14ac:dyDescent="0.25">
      <c r="A17" s="187"/>
      <c r="B17" s="154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7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2023-05-24T13:35:35Z</cp:lastPrinted>
  <dcterms:created xsi:type="dcterms:W3CDTF">2015-03-12T08:53:45Z</dcterms:created>
  <dcterms:modified xsi:type="dcterms:W3CDTF">2023-12-04T10:14:03Z</dcterms:modified>
</cp:coreProperties>
</file>