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SKU D\2023\2024\shpenzimet mujore 2024\"/>
    </mc:Choice>
  </mc:AlternateContent>
  <bookViews>
    <workbookView xWindow="-105" yWindow="-105" windowWidth="19395" windowHeight="10395" activeTab="1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16" i="12" s="1"/>
  <c r="D3" i="12" l="1"/>
  <c r="C3" i="12"/>
  <c r="B3" i="12"/>
  <c r="A3" i="12"/>
  <c r="C11" i="6" l="1"/>
  <c r="C12" i="6"/>
  <c r="C13" i="6"/>
  <c r="C14" i="6"/>
  <c r="C15" i="6"/>
  <c r="C16" i="6"/>
  <c r="C17" i="6"/>
  <c r="C7" i="6"/>
  <c r="K13" i="6" l="1"/>
  <c r="E13" i="6"/>
  <c r="K12" i="6" l="1"/>
  <c r="E12" i="6"/>
  <c r="K17" i="6" l="1"/>
  <c r="Q17" i="6"/>
  <c r="E17" i="6"/>
  <c r="K16" i="6" l="1"/>
  <c r="Q16" i="6"/>
  <c r="E16" i="6"/>
  <c r="Q15" i="6" l="1"/>
  <c r="K15" i="6"/>
  <c r="E15" i="6"/>
  <c r="K14" i="6" l="1"/>
  <c r="Q14" i="6"/>
  <c r="E14" i="6"/>
  <c r="Q13" i="6" l="1"/>
  <c r="Q12" i="6" l="1"/>
  <c r="K11" i="6" l="1"/>
  <c r="Q11" i="6"/>
  <c r="E11" i="6"/>
  <c r="K10" i="6" l="1"/>
  <c r="Q10" i="6"/>
  <c r="E10" i="6"/>
  <c r="C10" i="6" l="1"/>
  <c r="E6" i="6"/>
  <c r="K6" i="6"/>
  <c r="E7" i="6"/>
  <c r="K7" i="6"/>
  <c r="E8" i="6"/>
  <c r="K8" i="6"/>
  <c r="E9" i="6"/>
  <c r="K9" i="6"/>
  <c r="Q9" i="6" l="1"/>
  <c r="C9" i="6" s="1"/>
  <c r="Q8" i="6" l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Q6" i="6" l="1"/>
  <c r="C6" i="6" l="1"/>
  <c r="C18" i="6" s="1"/>
  <c r="D18" i="6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l="1"/>
  <c r="Q18" i="6"/>
  <c r="Q44" i="6"/>
  <c r="C44" i="6" s="1"/>
  <c r="A1" i="12" l="1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<sst xmlns="http://schemas.openxmlformats.org/spreadsheetml/2006/main" count="984" uniqueCount="898">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</sst>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xhere.fazliu\AppData\Local\Microsoft\Windows\INetCache\Content.Outlook\OK7F43GN\9%20%20PRANIMET%20-TE%20HYRAT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P12" sqref="P12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83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84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85"/>
      <c r="B3" s="185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85"/>
      <c r="B4" s="185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6"/>
      <c r="B5" s="186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3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82">
        <v>2024</v>
      </c>
      <c r="B6" s="86" t="s">
        <v>878</v>
      </c>
      <c r="C6" s="177">
        <f>E6+K6+Q6</f>
        <v>1401189.7999999998</v>
      </c>
      <c r="D6" s="87"/>
      <c r="E6" s="171">
        <f t="shared" ref="E6:E13" si="0">F6+G6+H6+I6+J6</f>
        <v>185272.69999999998</v>
      </c>
      <c r="F6" s="87">
        <v>185007.62</v>
      </c>
      <c r="G6" s="87">
        <v>265.08</v>
      </c>
      <c r="H6" s="87"/>
      <c r="I6" s="87"/>
      <c r="J6" s="87"/>
      <c r="K6" s="173">
        <f t="shared" ref="K6:K11" si="1">L6+M6+N6+O6+P6</f>
        <v>1005620.21</v>
      </c>
      <c r="L6" s="87">
        <v>1005620.21</v>
      </c>
      <c r="M6" s="87"/>
      <c r="N6" s="87"/>
      <c r="O6" s="87"/>
      <c r="P6" s="87"/>
      <c r="Q6" s="175">
        <f t="shared" ref="Q6:Q11" si="2">R6+S6+T6+U6+V6</f>
        <v>210296.89</v>
      </c>
      <c r="R6" s="87">
        <v>210296.89</v>
      </c>
      <c r="S6" s="87"/>
      <c r="T6" s="87"/>
      <c r="U6" s="87"/>
      <c r="V6" s="87"/>
    </row>
    <row r="7" spans="1:22" x14ac:dyDescent="0.25">
      <c r="A7" s="182"/>
      <c r="B7" s="86" t="s">
        <v>879</v>
      </c>
      <c r="C7" s="177">
        <f>E7+K7+Q7</f>
        <v>3039690.3000000003</v>
      </c>
      <c r="D7" s="87"/>
      <c r="E7" s="171">
        <f t="shared" si="0"/>
        <v>1500004.11</v>
      </c>
      <c r="F7" s="87">
        <v>177953.3</v>
      </c>
      <c r="G7" s="87">
        <v>98956.81</v>
      </c>
      <c r="H7" s="87">
        <v>38702.92</v>
      </c>
      <c r="I7" s="87">
        <v>123487.01</v>
      </c>
      <c r="J7" s="145">
        <v>1060904.07</v>
      </c>
      <c r="K7" s="173">
        <f t="shared" si="1"/>
        <v>1271805.3</v>
      </c>
      <c r="L7" s="87">
        <v>1174643.74</v>
      </c>
      <c r="M7" s="87">
        <v>75440.210000000006</v>
      </c>
      <c r="N7" s="87">
        <v>21721.35</v>
      </c>
      <c r="O7" s="87">
        <v>0</v>
      </c>
      <c r="P7" s="87">
        <v>0</v>
      </c>
      <c r="Q7" s="175">
        <f t="shared" si="2"/>
        <v>267880.89</v>
      </c>
      <c r="R7" s="87">
        <v>209427.21</v>
      </c>
      <c r="S7" s="87">
        <v>21514.63</v>
      </c>
      <c r="T7" s="87">
        <v>9439.0499999999993</v>
      </c>
      <c r="U7" s="87">
        <v>27500</v>
      </c>
      <c r="V7" s="87">
        <v>0</v>
      </c>
    </row>
    <row r="8" spans="1:22" x14ac:dyDescent="0.25">
      <c r="A8" s="182"/>
      <c r="B8" s="86" t="s">
        <v>880</v>
      </c>
      <c r="C8" s="177">
        <f t="shared" ref="C8:C17" si="3">E8+K8+Q8</f>
        <v>2042727.1199999999</v>
      </c>
      <c r="D8" s="87"/>
      <c r="E8" s="171">
        <f t="shared" si="0"/>
        <v>477910.3</v>
      </c>
      <c r="F8" s="87">
        <v>175074.56</v>
      </c>
      <c r="G8" s="87">
        <v>28728.5</v>
      </c>
      <c r="H8" s="87">
        <v>32000</v>
      </c>
      <c r="I8" s="87">
        <v>19726.3</v>
      </c>
      <c r="J8" s="145">
        <v>222380.94</v>
      </c>
      <c r="K8" s="173">
        <f t="shared" si="1"/>
        <v>1272330.0299999998</v>
      </c>
      <c r="L8" s="87">
        <v>1085345.43</v>
      </c>
      <c r="M8" s="87">
        <v>168836.99</v>
      </c>
      <c r="N8" s="87">
        <v>11369.71</v>
      </c>
      <c r="O8" s="87"/>
      <c r="P8" s="87">
        <v>6777.9</v>
      </c>
      <c r="Q8" s="175">
        <f t="shared" si="2"/>
        <v>292486.79000000004</v>
      </c>
      <c r="R8" s="87">
        <v>195232.7</v>
      </c>
      <c r="S8" s="87">
        <v>42154.09</v>
      </c>
      <c r="T8" s="87">
        <v>5000</v>
      </c>
      <c r="U8" s="87">
        <v>50100</v>
      </c>
      <c r="V8" s="87"/>
    </row>
    <row r="9" spans="1:22" x14ac:dyDescent="0.25">
      <c r="A9" s="182"/>
      <c r="B9" s="86" t="s">
        <v>881</v>
      </c>
      <c r="C9" s="177">
        <f t="shared" si="3"/>
        <v>2776040.1400000006</v>
      </c>
      <c r="D9" s="87"/>
      <c r="E9" s="171">
        <f t="shared" si="0"/>
        <v>880536.77</v>
      </c>
      <c r="F9" s="87">
        <v>172773.05</v>
      </c>
      <c r="G9" s="87">
        <v>106418.07</v>
      </c>
      <c r="H9" s="87">
        <v>30571.25</v>
      </c>
      <c r="I9" s="87">
        <v>17942.84</v>
      </c>
      <c r="J9" s="145">
        <v>552831.56000000006</v>
      </c>
      <c r="K9" s="173">
        <f t="shared" si="1"/>
        <v>1547386.1300000001</v>
      </c>
      <c r="L9" s="87">
        <v>1406031.95</v>
      </c>
      <c r="M9" s="87">
        <v>73423.56</v>
      </c>
      <c r="N9" s="87">
        <v>8208.56</v>
      </c>
      <c r="O9" s="87">
        <v>1500</v>
      </c>
      <c r="P9" s="87">
        <v>58222.06</v>
      </c>
      <c r="Q9" s="175">
        <f t="shared" si="2"/>
        <v>348117.24</v>
      </c>
      <c r="R9" s="87">
        <v>226188.07</v>
      </c>
      <c r="S9" s="87">
        <v>25340.73</v>
      </c>
      <c r="T9" s="87">
        <v>5560.95</v>
      </c>
      <c r="U9" s="87">
        <v>7500</v>
      </c>
      <c r="V9" s="87">
        <v>83527.490000000005</v>
      </c>
    </row>
    <row r="10" spans="1:22" x14ac:dyDescent="0.25">
      <c r="A10" s="182"/>
      <c r="B10" s="86" t="s">
        <v>882</v>
      </c>
      <c r="C10" s="177">
        <f t="shared" si="3"/>
        <v>2560733.92</v>
      </c>
      <c r="D10" s="87"/>
      <c r="E10" s="171">
        <f t="shared" si="0"/>
        <v>596440.66</v>
      </c>
      <c r="F10" s="87">
        <v>175473.58</v>
      </c>
      <c r="G10" s="87">
        <v>80287.399999999994</v>
      </c>
      <c r="H10" s="87">
        <v>24999.15</v>
      </c>
      <c r="I10" s="87">
        <v>133000</v>
      </c>
      <c r="J10" s="145">
        <v>182680.53</v>
      </c>
      <c r="K10" s="173">
        <f t="shared" si="1"/>
        <v>1681890.3</v>
      </c>
      <c r="L10" s="87">
        <v>1321900.6299999999</v>
      </c>
      <c r="M10" s="87">
        <v>175654.95</v>
      </c>
      <c r="N10" s="87">
        <v>15608.56</v>
      </c>
      <c r="O10" s="87">
        <v>116061.54</v>
      </c>
      <c r="P10" s="87">
        <v>52664.62</v>
      </c>
      <c r="Q10" s="175">
        <f t="shared" si="2"/>
        <v>282402.95999999996</v>
      </c>
      <c r="R10" s="87">
        <v>222053.5</v>
      </c>
      <c r="S10" s="87">
        <v>37099.46</v>
      </c>
      <c r="T10" s="87">
        <v>5000</v>
      </c>
      <c r="U10" s="87">
        <v>18250</v>
      </c>
      <c r="V10" s="87">
        <v>0</v>
      </c>
    </row>
    <row r="11" spans="1:22" x14ac:dyDescent="0.25">
      <c r="A11" s="182"/>
      <c r="B11" s="86" t="s">
        <v>883</v>
      </c>
      <c r="C11" s="177">
        <f t="shared" si="3"/>
        <v>0</v>
      </c>
      <c r="D11" s="87"/>
      <c r="E11" s="171">
        <f t="shared" si="0"/>
        <v>0</v>
      </c>
      <c r="F11" s="87"/>
      <c r="G11" s="87"/>
      <c r="H11" s="87"/>
      <c r="I11" s="87"/>
      <c r="J11" s="145"/>
      <c r="K11" s="173">
        <f t="shared" si="1"/>
        <v>0</v>
      </c>
      <c r="L11" s="87"/>
      <c r="M11" s="87"/>
      <c r="N11" s="87"/>
      <c r="O11" s="87"/>
      <c r="P11" s="87"/>
      <c r="Q11" s="175">
        <f t="shared" si="2"/>
        <v>0</v>
      </c>
      <c r="R11" s="87"/>
      <c r="S11" s="87"/>
      <c r="T11" s="87"/>
      <c r="U11" s="87"/>
      <c r="V11" s="87"/>
    </row>
    <row r="12" spans="1:22" x14ac:dyDescent="0.25">
      <c r="A12" s="182"/>
      <c r="B12" s="86" t="s">
        <v>887</v>
      </c>
      <c r="C12" s="177">
        <f t="shared" si="3"/>
        <v>0</v>
      </c>
      <c r="D12" s="87"/>
      <c r="E12" s="171">
        <f t="shared" si="0"/>
        <v>0</v>
      </c>
      <c r="F12" s="87"/>
      <c r="G12" s="87"/>
      <c r="H12" s="87"/>
      <c r="I12" s="87"/>
      <c r="J12" s="145"/>
      <c r="K12" s="173">
        <f>L12+M12+N12+O12+P12</f>
        <v>0</v>
      </c>
      <c r="L12" s="87"/>
      <c r="M12" s="87"/>
      <c r="N12" s="87"/>
      <c r="O12" s="87"/>
      <c r="P12" s="87"/>
      <c r="Q12" s="175">
        <f t="shared" ref="Q12:Q17" si="4">R12+S12+T12+U12+V12</f>
        <v>0</v>
      </c>
      <c r="R12" s="87"/>
      <c r="S12" s="87"/>
      <c r="T12" s="87"/>
      <c r="U12" s="87"/>
      <c r="V12" s="87"/>
    </row>
    <row r="13" spans="1:22" x14ac:dyDescent="0.25">
      <c r="A13" s="182"/>
      <c r="B13" s="86" t="s">
        <v>888</v>
      </c>
      <c r="C13" s="177">
        <f t="shared" si="3"/>
        <v>0</v>
      </c>
      <c r="D13" s="87"/>
      <c r="E13" s="171">
        <f t="shared" si="0"/>
        <v>0</v>
      </c>
      <c r="F13" s="87"/>
      <c r="G13" s="87"/>
      <c r="H13" s="87"/>
      <c r="I13" s="87"/>
      <c r="J13" s="145"/>
      <c r="K13" s="173">
        <f>L13+M13+N13+O13+P13</f>
        <v>0</v>
      </c>
      <c r="L13" s="87"/>
      <c r="M13" s="87"/>
      <c r="N13" s="87"/>
      <c r="O13" s="87"/>
      <c r="P13" s="87"/>
      <c r="Q13" s="175">
        <f t="shared" si="4"/>
        <v>0</v>
      </c>
      <c r="R13" s="87"/>
      <c r="S13" s="151"/>
      <c r="T13" s="151"/>
      <c r="U13" s="151"/>
      <c r="V13" s="87"/>
    </row>
    <row r="14" spans="1:22" x14ac:dyDescent="0.25">
      <c r="A14" s="182"/>
      <c r="B14" s="86" t="s">
        <v>889</v>
      </c>
      <c r="C14" s="177">
        <f t="shared" si="3"/>
        <v>0</v>
      </c>
      <c r="D14" s="87"/>
      <c r="E14" s="171">
        <f t="shared" ref="E14:E17" si="5">F14+G14+H14+I14+J14</f>
        <v>0</v>
      </c>
      <c r="F14" s="87"/>
      <c r="G14" s="87"/>
      <c r="H14" s="87"/>
      <c r="I14" s="87"/>
      <c r="J14" s="145"/>
      <c r="K14" s="173">
        <f t="shared" ref="K14:K17" si="6">L14+M14+N14+O14+P14</f>
        <v>0</v>
      </c>
      <c r="L14" s="87"/>
      <c r="M14" s="87"/>
      <c r="N14" s="87"/>
      <c r="O14" s="87"/>
      <c r="P14" s="87"/>
      <c r="Q14" s="175">
        <f t="shared" si="4"/>
        <v>0</v>
      </c>
      <c r="R14" s="87"/>
      <c r="S14" s="87"/>
      <c r="T14" s="87"/>
      <c r="U14" s="87"/>
      <c r="V14" s="87"/>
    </row>
    <row r="15" spans="1:22" x14ac:dyDescent="0.25">
      <c r="A15" s="182"/>
      <c r="B15" s="86" t="s">
        <v>884</v>
      </c>
      <c r="C15" s="177">
        <f t="shared" si="3"/>
        <v>0</v>
      </c>
      <c r="D15" s="87"/>
      <c r="E15" s="171">
        <f t="shared" si="5"/>
        <v>0</v>
      </c>
      <c r="F15" s="87"/>
      <c r="G15" s="87"/>
      <c r="H15" s="87"/>
      <c r="I15" s="87"/>
      <c r="J15" s="145"/>
      <c r="K15" s="173">
        <f t="shared" si="6"/>
        <v>0</v>
      </c>
      <c r="L15" s="87"/>
      <c r="M15" s="87"/>
      <c r="N15" s="87"/>
      <c r="O15" s="87"/>
      <c r="P15" s="87"/>
      <c r="Q15" s="175">
        <f t="shared" si="4"/>
        <v>0</v>
      </c>
      <c r="R15" s="87"/>
      <c r="S15" s="87"/>
      <c r="T15" s="87"/>
      <c r="U15" s="87"/>
      <c r="V15" s="87"/>
    </row>
    <row r="16" spans="1:22" x14ac:dyDescent="0.25">
      <c r="A16" s="182"/>
      <c r="B16" s="86" t="s">
        <v>885</v>
      </c>
      <c r="C16" s="177">
        <f t="shared" si="3"/>
        <v>0</v>
      </c>
      <c r="D16" s="87"/>
      <c r="E16" s="171">
        <f t="shared" si="5"/>
        <v>0</v>
      </c>
      <c r="F16" s="87"/>
      <c r="G16" s="87"/>
      <c r="H16" s="87"/>
      <c r="I16" s="87"/>
      <c r="J16" s="145"/>
      <c r="K16" s="173">
        <f t="shared" si="6"/>
        <v>0</v>
      </c>
      <c r="L16" s="87"/>
      <c r="M16" s="87"/>
      <c r="N16" s="87"/>
      <c r="O16" s="87"/>
      <c r="P16" s="87"/>
      <c r="Q16" s="175">
        <f t="shared" si="4"/>
        <v>0</v>
      </c>
      <c r="R16" s="87"/>
      <c r="S16" s="87"/>
      <c r="T16" s="87"/>
      <c r="U16" s="87"/>
      <c r="V16" s="87"/>
    </row>
    <row r="17" spans="1:22" x14ac:dyDescent="0.25">
      <c r="A17" s="182"/>
      <c r="B17" s="86" t="s">
        <v>886</v>
      </c>
      <c r="C17" s="177">
        <f t="shared" si="3"/>
        <v>0</v>
      </c>
      <c r="D17" s="87"/>
      <c r="E17" s="171">
        <f t="shared" si="5"/>
        <v>0</v>
      </c>
      <c r="F17" s="87"/>
      <c r="G17" s="87"/>
      <c r="H17" s="87"/>
      <c r="I17" s="87"/>
      <c r="J17" s="145"/>
      <c r="K17" s="173">
        <f t="shared" si="6"/>
        <v>0</v>
      </c>
      <c r="L17" s="87"/>
      <c r="M17" s="87"/>
      <c r="N17" s="87"/>
      <c r="O17" s="87"/>
      <c r="P17" s="87"/>
      <c r="Q17" s="175">
        <f t="shared" si="4"/>
        <v>0</v>
      </c>
      <c r="R17" s="87"/>
      <c r="S17" s="87"/>
      <c r="T17" s="87"/>
      <c r="U17" s="87"/>
      <c r="V17" s="87"/>
    </row>
    <row r="18" spans="1:22" x14ac:dyDescent="0.25">
      <c r="A18" s="182"/>
      <c r="B18" s="89" t="s">
        <v>892</v>
      </c>
      <c r="C18" s="178">
        <f>SUM(C6:C17)</f>
        <v>11820381.279999999</v>
      </c>
      <c r="D18" s="91">
        <f>SUM(D6:D17)</f>
        <v>0</v>
      </c>
      <c r="E18" s="172">
        <f>SUM(E6:E17)</f>
        <v>3640164.54</v>
      </c>
      <c r="F18" s="91">
        <f t="shared" ref="F18:V18" si="7">SUM(F6:F17)</f>
        <v>886282.11</v>
      </c>
      <c r="G18" s="91">
        <f t="shared" si="7"/>
        <v>314655.86</v>
      </c>
      <c r="H18" s="91">
        <f t="shared" si="7"/>
        <v>126273.32</v>
      </c>
      <c r="I18" s="91">
        <f t="shared" si="7"/>
        <v>294156.15000000002</v>
      </c>
      <c r="J18" s="91">
        <f t="shared" si="7"/>
        <v>2018797.1</v>
      </c>
      <c r="K18" s="174">
        <f>SUM(K6:K17)</f>
        <v>6779031.9699999997</v>
      </c>
      <c r="L18" s="91">
        <f t="shared" si="7"/>
        <v>5993541.96</v>
      </c>
      <c r="M18" s="91">
        <f t="shared" si="7"/>
        <v>493355.71</v>
      </c>
      <c r="N18" s="91">
        <f t="shared" si="7"/>
        <v>56908.179999999993</v>
      </c>
      <c r="O18" s="91">
        <f t="shared" si="7"/>
        <v>117561.54</v>
      </c>
      <c r="P18" s="91">
        <f t="shared" si="7"/>
        <v>117664.58</v>
      </c>
      <c r="Q18" s="176">
        <f t="shared" si="7"/>
        <v>1401184.77</v>
      </c>
      <c r="R18" s="91">
        <f t="shared" si="7"/>
        <v>1063198.3700000001</v>
      </c>
      <c r="S18" s="91">
        <f t="shared" si="7"/>
        <v>126108.91</v>
      </c>
      <c r="T18" s="91">
        <f t="shared" si="7"/>
        <v>25000</v>
      </c>
      <c r="U18" s="91">
        <f t="shared" si="7"/>
        <v>103350</v>
      </c>
      <c r="V18" s="91">
        <f t="shared" si="7"/>
        <v>83527.490000000005</v>
      </c>
    </row>
    <row r="19" spans="1:22" x14ac:dyDescent="0.25">
      <c r="A19" s="179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25">
      <c r="A20" s="179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25">
      <c r="A21" s="179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25">
      <c r="A22" s="179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25">
      <c r="A23" s="179"/>
      <c r="B23" s="86"/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25">
      <c r="A24" s="179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25">
      <c r="A25" s="179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25">
      <c r="A26" s="179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25">
      <c r="A27" s="179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25">
      <c r="A28" s="180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25">
      <c r="A29" s="180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25">
      <c r="A30" s="180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25">
      <c r="A31" s="181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8">SUM(T19:T30)</f>
        <v>0</v>
      </c>
      <c r="U31" s="95">
        <f t="shared" si="8"/>
        <v>0</v>
      </c>
      <c r="V31" s="95">
        <f t="shared" si="8"/>
        <v>0</v>
      </c>
    </row>
    <row r="32" spans="1:22" x14ac:dyDescent="0.25">
      <c r="A32" s="179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25">
      <c r="A33" s="179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25">
      <c r="A34" s="179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25">
      <c r="A35" s="179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25">
      <c r="A36" s="179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25">
      <c r="A37" s="179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25">
      <c r="A38" s="179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25">
      <c r="A39" s="179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25">
      <c r="A40" s="179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25">
      <c r="A41" s="180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80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80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81"/>
      <c r="B44" s="93"/>
      <c r="C44" s="94">
        <f t="shared" ref="C44" si="9">E44+K44+Q44</f>
        <v>0</v>
      </c>
      <c r="D44" s="95">
        <f>SUM(D32:D43)</f>
        <v>0</v>
      </c>
      <c r="E44" s="95">
        <f>SUM(F44:J44)</f>
        <v>0</v>
      </c>
      <c r="F44" s="95">
        <f t="shared" ref="F44:J44" si="10">SUM(F32:F43)</f>
        <v>0</v>
      </c>
      <c r="G44" s="95">
        <f t="shared" si="10"/>
        <v>0</v>
      </c>
      <c r="H44" s="95">
        <f t="shared" si="10"/>
        <v>0</v>
      </c>
      <c r="I44" s="95">
        <f t="shared" si="10"/>
        <v>0</v>
      </c>
      <c r="J44" s="95">
        <f t="shared" si="10"/>
        <v>0</v>
      </c>
      <c r="K44" s="95">
        <f>SUM(L44:P44)</f>
        <v>0</v>
      </c>
      <c r="L44" s="95">
        <f t="shared" ref="L44:P44" si="11">SUM(L32:L43)</f>
        <v>0</v>
      </c>
      <c r="M44" s="95">
        <f t="shared" si="11"/>
        <v>0</v>
      </c>
      <c r="N44" s="95">
        <f t="shared" si="11"/>
        <v>0</v>
      </c>
      <c r="O44" s="95">
        <f t="shared" si="11"/>
        <v>0</v>
      </c>
      <c r="P44" s="95">
        <f t="shared" si="11"/>
        <v>0</v>
      </c>
      <c r="Q44" s="95">
        <f>SUM(R44:V44)</f>
        <v>0</v>
      </c>
      <c r="R44" s="95">
        <f t="shared" ref="R44:V44" si="12">SUM(R32:R43)</f>
        <v>0</v>
      </c>
      <c r="S44" s="95">
        <f t="shared" si="12"/>
        <v>0</v>
      </c>
      <c r="T44" s="95">
        <f>SUM(T33:T43)</f>
        <v>0</v>
      </c>
      <c r="U44" s="95">
        <f t="shared" si="12"/>
        <v>0</v>
      </c>
      <c r="V44" s="95">
        <f t="shared" si="12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L27" sqref="L27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IF([1]L!$A$1=1,[1]L!G8,IF([1]L!$A$1=2,[1]L!G18,[1]L!G28))</f>
        <v>Viti</v>
      </c>
      <c r="B3" s="116" t="str">
        <f>IF([1]L!$A$1=1,[1]L!H8,IF([1]L!$A$1=2,[1]L!H18,[1]L!H28))</f>
        <v>Viti / Muaji</v>
      </c>
      <c r="C3" s="117" t="str">
        <f>IF([1]L!$A$1=1,[1]L!I8,IF([1]L!$A$1=2,[1]L!I18,[1]L!I28))</f>
        <v>Gjithsej Pranimet</v>
      </c>
      <c r="D3" s="67" t="str">
        <f>IF([1]L!$A$1=1,[1]L!O8,IF([1]L!$A$1=2,[1]L!O18,[1]L!O28))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7">
        <v>2024</v>
      </c>
      <c r="B4" s="86" t="s">
        <v>878</v>
      </c>
      <c r="C4" s="155">
        <f>D4+E4+F4+G4+H4+I4+J4+K4+L4+M4+N4+O4+P4</f>
        <v>118378.84</v>
      </c>
      <c r="D4" s="156">
        <v>22514.33</v>
      </c>
      <c r="E4" s="157"/>
      <c r="F4" s="157">
        <v>12396.65</v>
      </c>
      <c r="G4" s="155">
        <v>3021.1</v>
      </c>
      <c r="H4" s="155">
        <v>185.26</v>
      </c>
      <c r="I4" s="168">
        <v>6631</v>
      </c>
      <c r="J4" s="170">
        <v>35705</v>
      </c>
      <c r="K4" s="169">
        <v>15120</v>
      </c>
      <c r="L4" s="160">
        <v>6904.5</v>
      </c>
      <c r="M4" s="160"/>
      <c r="N4" s="160"/>
      <c r="O4" s="161">
        <v>11074</v>
      </c>
      <c r="P4" s="155">
        <v>4827</v>
      </c>
      <c r="Q4" s="9"/>
    </row>
    <row r="5" spans="1:18" s="3" customFormat="1" ht="18.75" x14ac:dyDescent="0.3">
      <c r="A5" s="187"/>
      <c r="B5" s="86" t="s">
        <v>879</v>
      </c>
      <c r="C5" s="155">
        <f>P5+O5+N5+M5+L5+K5+J5+I5+H5+G5+F5+E5+D5</f>
        <v>115020.26000000001</v>
      </c>
      <c r="D5" s="156">
        <v>20460.18</v>
      </c>
      <c r="E5" s="157">
        <v>1895.68</v>
      </c>
      <c r="F5" s="157">
        <v>12412</v>
      </c>
      <c r="G5" s="155">
        <v>4095.44</v>
      </c>
      <c r="H5" s="155">
        <v>183.96</v>
      </c>
      <c r="I5" s="158">
        <v>8394</v>
      </c>
      <c r="J5" s="159">
        <v>30670</v>
      </c>
      <c r="K5" s="158">
        <v>14970</v>
      </c>
      <c r="L5" s="162">
        <v>7191</v>
      </c>
      <c r="M5" s="162"/>
      <c r="N5" s="162"/>
      <c r="O5" s="161">
        <v>13598</v>
      </c>
      <c r="P5" s="155">
        <v>1150</v>
      </c>
      <c r="Q5" s="9"/>
    </row>
    <row r="6" spans="1:18" s="3" customFormat="1" ht="18.75" x14ac:dyDescent="0.3">
      <c r="A6" s="187"/>
      <c r="B6" s="86" t="s">
        <v>880</v>
      </c>
      <c r="C6" s="163">
        <f>D6+E6+F6+G6+H6+I6+J6+K6+L6+M6+N6+O6+P6</f>
        <v>220571.85</v>
      </c>
      <c r="D6" s="156">
        <v>17356.12</v>
      </c>
      <c r="E6" s="157">
        <v>96301.03</v>
      </c>
      <c r="F6" s="157">
        <v>13154</v>
      </c>
      <c r="G6" s="155">
        <v>10772</v>
      </c>
      <c r="H6" s="155">
        <v>3395.2</v>
      </c>
      <c r="I6" s="158">
        <v>5744</v>
      </c>
      <c r="J6" s="158">
        <v>27076</v>
      </c>
      <c r="K6" s="158">
        <v>14920</v>
      </c>
      <c r="L6" s="162">
        <v>2784.5</v>
      </c>
      <c r="M6" s="162"/>
      <c r="N6" s="162">
        <v>16785</v>
      </c>
      <c r="O6" s="164">
        <v>9898</v>
      </c>
      <c r="P6" s="155">
        <v>2386</v>
      </c>
      <c r="Q6" s="9"/>
    </row>
    <row r="7" spans="1:18" s="3" customFormat="1" ht="18.75" x14ac:dyDescent="0.3">
      <c r="A7" s="187"/>
      <c r="B7" s="86" t="s">
        <v>881</v>
      </c>
      <c r="C7" s="155">
        <f>P7+O7+N7+M7+L7+K7+J7+I7+H7+G7+F7+E7+D7</f>
        <v>142617.66</v>
      </c>
      <c r="D7" s="156">
        <v>53516.1</v>
      </c>
      <c r="E7" s="157">
        <v>11556.39</v>
      </c>
      <c r="F7" s="157">
        <v>10472</v>
      </c>
      <c r="G7" s="155">
        <v>4750.3999999999996</v>
      </c>
      <c r="H7" s="155"/>
      <c r="I7" s="158">
        <v>7341</v>
      </c>
      <c r="J7" s="158"/>
      <c r="K7" s="158">
        <v>15410</v>
      </c>
      <c r="L7" s="162">
        <v>8395</v>
      </c>
      <c r="M7" s="162"/>
      <c r="N7" s="162">
        <v>16665</v>
      </c>
      <c r="O7" s="164">
        <v>10845.27</v>
      </c>
      <c r="P7" s="155">
        <v>3666.5</v>
      </c>
      <c r="Q7" s="9"/>
    </row>
    <row r="8" spans="1:18" s="3" customFormat="1" ht="18.75" x14ac:dyDescent="0.3">
      <c r="A8" s="187"/>
      <c r="B8" s="86" t="s">
        <v>882</v>
      </c>
      <c r="C8" s="155">
        <f>D8+E8+F8+G8+H8+I8+J8+K8+L8+M8+N8+O8+P8</f>
        <v>231022.91</v>
      </c>
      <c r="D8" s="156">
        <v>23288.78</v>
      </c>
      <c r="E8" s="157">
        <v>111434.49</v>
      </c>
      <c r="F8" s="157">
        <v>12550</v>
      </c>
      <c r="G8" s="155">
        <v>9820</v>
      </c>
      <c r="H8" s="155">
        <v>171.49</v>
      </c>
      <c r="I8" s="158">
        <v>6799</v>
      </c>
      <c r="J8" s="159"/>
      <c r="K8" s="158">
        <v>15320</v>
      </c>
      <c r="L8" s="162">
        <v>9258</v>
      </c>
      <c r="M8" s="162"/>
      <c r="N8" s="162"/>
      <c r="O8" s="161">
        <v>37172</v>
      </c>
      <c r="P8" s="155">
        <v>5209.1499999999996</v>
      </c>
      <c r="Q8" s="9"/>
    </row>
    <row r="9" spans="1:18" s="3" customFormat="1" ht="18.75" x14ac:dyDescent="0.3">
      <c r="A9" s="187"/>
      <c r="B9" s="86" t="s">
        <v>883</v>
      </c>
      <c r="C9" s="155">
        <f>D9+E9+F9+G9+H9+I9+J9+K9+L9+M9+N9+O9+P9</f>
        <v>0</v>
      </c>
      <c r="D9" s="156"/>
      <c r="E9" s="157"/>
      <c r="F9" s="157"/>
      <c r="G9" s="155"/>
      <c r="H9" s="155"/>
      <c r="I9" s="158"/>
      <c r="J9" s="158"/>
      <c r="K9" s="158"/>
      <c r="L9" s="162"/>
      <c r="M9" s="162"/>
      <c r="N9" s="162"/>
      <c r="O9" s="161"/>
      <c r="P9" s="155"/>
      <c r="Q9" s="9"/>
    </row>
    <row r="10" spans="1:18" s="3" customFormat="1" ht="18.75" x14ac:dyDescent="0.3">
      <c r="A10" s="187"/>
      <c r="B10" s="86" t="s">
        <v>887</v>
      </c>
      <c r="C10" s="155">
        <f>D10+E10+F10+G10+H10+I10+J10+K10+L10+M10+N10+O10+P10</f>
        <v>0</v>
      </c>
      <c r="D10" s="156"/>
      <c r="E10" s="157"/>
      <c r="F10" s="157"/>
      <c r="G10" s="155"/>
      <c r="H10" s="155"/>
      <c r="I10" s="158"/>
      <c r="J10" s="158"/>
      <c r="K10" s="158"/>
      <c r="L10" s="162"/>
      <c r="M10" s="162"/>
      <c r="N10" s="162"/>
      <c r="O10" s="161"/>
      <c r="P10" s="155"/>
      <c r="Q10" s="9"/>
    </row>
    <row r="11" spans="1:18" s="3" customFormat="1" ht="18.75" x14ac:dyDescent="0.3">
      <c r="A11" s="187"/>
      <c r="B11" s="86" t="s">
        <v>888</v>
      </c>
      <c r="C11" s="155">
        <f>P11+O11+N11+M11+L11+K11+J11+I11+H11+G11+F11+E11+D11</f>
        <v>0</v>
      </c>
      <c r="D11" s="156"/>
      <c r="E11" s="157"/>
      <c r="F11" s="157"/>
      <c r="G11" s="155"/>
      <c r="H11" s="155"/>
      <c r="I11" s="158"/>
      <c r="J11" s="158"/>
      <c r="K11" s="158"/>
      <c r="L11" s="162"/>
      <c r="M11" s="162"/>
      <c r="N11" s="162"/>
      <c r="O11" s="161"/>
      <c r="P11" s="155"/>
      <c r="Q11" s="9"/>
    </row>
    <row r="12" spans="1:18" s="3" customFormat="1" ht="18.75" x14ac:dyDescent="0.3">
      <c r="A12" s="187"/>
      <c r="B12" s="86" t="s">
        <v>889</v>
      </c>
      <c r="C12" s="155">
        <f>P12+O12+N12+M12+L12+K12+J12+I12+H12+G12+F12+E12+D12</f>
        <v>0</v>
      </c>
      <c r="D12" s="156"/>
      <c r="E12" s="157"/>
      <c r="F12" s="157"/>
      <c r="G12" s="155"/>
      <c r="H12" s="155"/>
      <c r="I12" s="158"/>
      <c r="J12" s="158"/>
      <c r="K12" s="158"/>
      <c r="L12" s="162"/>
      <c r="M12" s="162"/>
      <c r="N12" s="162"/>
      <c r="O12" s="164"/>
      <c r="P12" s="155"/>
      <c r="Q12" s="9"/>
    </row>
    <row r="13" spans="1:18" s="3" customFormat="1" ht="18.75" x14ac:dyDescent="0.3">
      <c r="A13" s="187"/>
      <c r="B13" s="86" t="s">
        <v>884</v>
      </c>
      <c r="C13" s="155">
        <f>P13+O13+N13+M13+L13+K13+J13+I13+H13+G13+F13+E13+D13</f>
        <v>0</v>
      </c>
      <c r="D13" s="156"/>
      <c r="E13" s="157"/>
      <c r="F13" s="157"/>
      <c r="G13" s="155"/>
      <c r="H13" s="155"/>
      <c r="I13" s="158"/>
      <c r="J13" s="158"/>
      <c r="K13" s="158"/>
      <c r="L13" s="162"/>
      <c r="M13" s="162"/>
      <c r="N13" s="162"/>
      <c r="O13" s="161"/>
      <c r="P13" s="155"/>
      <c r="Q13" s="9"/>
    </row>
    <row r="14" spans="1:18" s="3" customFormat="1" ht="18.75" x14ac:dyDescent="0.3">
      <c r="A14" s="187"/>
      <c r="B14" s="86" t="s">
        <v>885</v>
      </c>
      <c r="C14" s="165">
        <f>D14+E14+F14+G14+H14+I14+J14+K14+L14+M14+N14+O14+P14</f>
        <v>0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R14" s="152"/>
    </row>
    <row r="15" spans="1:18" s="3" customFormat="1" ht="18.75" x14ac:dyDescent="0.3">
      <c r="A15" s="187"/>
      <c r="B15" s="86" t="s">
        <v>886</v>
      </c>
      <c r="C15" s="165">
        <f>D15+E15+F15+G15+H15+I15+J15+K15+L15+M15+N15+O15+P15</f>
        <v>0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52"/>
    </row>
    <row r="16" spans="1:18" s="3" customFormat="1" ht="18.75" x14ac:dyDescent="0.3">
      <c r="A16" s="187"/>
      <c r="B16" s="6" t="s">
        <v>892</v>
      </c>
      <c r="C16" s="166">
        <f>C4+C5+C6+C7+C8+C9+C10+C11+C12+C13+C14+C15</f>
        <v>827611.52</v>
      </c>
      <c r="D16" s="167">
        <f t="shared" ref="D16:H16" si="0">SUM(D4:D15)</f>
        <v>137135.51</v>
      </c>
      <c r="E16" s="167">
        <f t="shared" si="0"/>
        <v>221187.59</v>
      </c>
      <c r="F16" s="167">
        <f t="shared" si="0"/>
        <v>60984.65</v>
      </c>
      <c r="G16" s="167">
        <f t="shared" si="0"/>
        <v>32458.940000000002</v>
      </c>
      <c r="H16" s="167">
        <f t="shared" si="0"/>
        <v>3935.91</v>
      </c>
      <c r="I16" s="167">
        <f t="shared" ref="I16:O16" si="1">SUM(I4:I15)</f>
        <v>34909</v>
      </c>
      <c r="J16" s="167">
        <f t="shared" si="1"/>
        <v>93451</v>
      </c>
      <c r="K16" s="167">
        <f t="shared" si="1"/>
        <v>75740</v>
      </c>
      <c r="L16" s="167">
        <f t="shared" si="1"/>
        <v>34533</v>
      </c>
      <c r="M16" s="167">
        <f>SUM(M4:M15)</f>
        <v>0</v>
      </c>
      <c r="N16" s="167">
        <f>SUM(N4:N15)</f>
        <v>33450</v>
      </c>
      <c r="O16" s="167">
        <f t="shared" si="1"/>
        <v>82587.27</v>
      </c>
      <c r="P16" s="167">
        <f>P4+P5+P6+P7+P8+P9+P10+P11+P12+P13+P14+P15</f>
        <v>17238.650000000001</v>
      </c>
    </row>
    <row r="17" spans="1:17" s="3" customFormat="1" x14ac:dyDescent="0.25">
      <c r="A17" s="187"/>
      <c r="B17" s="154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25">
      <c r="A18" s="187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2023-05-24T13:35:35Z</cp:lastPrinted>
  <dcterms:created xsi:type="dcterms:W3CDTF">2015-03-12T08:53:45Z</dcterms:created>
  <dcterms:modified xsi:type="dcterms:W3CDTF">2024-06-05T09:11:20Z</dcterms:modified>
</cp:coreProperties>
</file>