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2024\shpenzimet mujore 2024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/>
  <c r="C3" i="12"/>
  <c r="B3" i="12"/>
  <c r="A3" i="12"/>
  <c r="C13" i="6" l="1"/>
  <c r="C14" i="6"/>
  <c r="C15" i="6"/>
  <c r="C16" i="6"/>
  <c r="C17" i="6"/>
  <c r="C7" i="6"/>
  <c r="K13" i="6" l="1"/>
  <c r="E13" i="6"/>
  <c r="K12" i="6" l="1"/>
  <c r="E12" i="6"/>
  <c r="K17" i="6" l="1"/>
  <c r="Q17" i="6"/>
  <c r="E17" i="6"/>
  <c r="K16" i="6" l="1"/>
  <c r="Q16" i="6"/>
  <c r="E16" i="6"/>
  <c r="Q15" i="6" l="1"/>
  <c r="K15" i="6"/>
  <c r="E15" i="6"/>
  <c r="K14" i="6" l="1"/>
  <c r="Q14" i="6"/>
  <c r="E14" i="6"/>
  <c r="Q13" i="6" l="1"/>
  <c r="Q12" i="6" l="1"/>
  <c r="C12" i="6" s="1"/>
  <c r="K11" i="6" l="1"/>
  <c r="Q11" i="6"/>
  <c r="E11" i="6"/>
  <c r="C11" i="6" l="1"/>
  <c r="K10" i="6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<sst xmlns="http://schemas.openxmlformats.org/spreadsheetml/2006/main" count="984" uniqueCount="898">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</sst>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xhere.fazliu\AppData\Local\Microsoft\Windows\INetCache\Content.Outlook\OK7F43GN\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13" sqref="P13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0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2" ht="18.75" customHeight="1" x14ac:dyDescent="0.25">
      <c r="A2" s="118" t="s">
        <v>874</v>
      </c>
      <c r="B2" s="73"/>
      <c r="C2" s="73"/>
      <c r="D2" s="181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2"/>
      <c r="B3" s="182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2"/>
      <c r="B4" s="182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3"/>
      <c r="B5" s="183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9">
        <v>2024</v>
      </c>
      <c r="B6" s="86" t="s">
        <v>878</v>
      </c>
      <c r="C6" s="174">
        <f>E6+K6+Q6</f>
        <v>1401189.7999999998</v>
      </c>
      <c r="D6" s="87"/>
      <c r="E6" s="168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0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2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79"/>
      <c r="B7" s="86" t="s">
        <v>879</v>
      </c>
      <c r="C7" s="174">
        <f>E7+K7+Q7</f>
        <v>3039690.3000000003</v>
      </c>
      <c r="D7" s="87"/>
      <c r="E7" s="168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3">
        <v>1060904.07</v>
      </c>
      <c r="K7" s="170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2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79"/>
      <c r="B8" s="86" t="s">
        <v>880</v>
      </c>
      <c r="C8" s="174">
        <f t="shared" ref="C8:C17" si="3">E8+K8+Q8</f>
        <v>2042727.1199999999</v>
      </c>
      <c r="D8" s="87"/>
      <c r="E8" s="168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3">
        <v>222380.94</v>
      </c>
      <c r="K8" s="170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2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79"/>
      <c r="B9" s="86" t="s">
        <v>881</v>
      </c>
      <c r="C9" s="174">
        <f t="shared" si="3"/>
        <v>2776040.1400000006</v>
      </c>
      <c r="D9" s="87"/>
      <c r="E9" s="168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3">
        <v>552831.56000000006</v>
      </c>
      <c r="K9" s="170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2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79"/>
      <c r="B10" s="86" t="s">
        <v>882</v>
      </c>
      <c r="C10" s="174">
        <f t="shared" si="3"/>
        <v>2560733.92</v>
      </c>
      <c r="D10" s="87"/>
      <c r="E10" s="168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3">
        <v>182680.53</v>
      </c>
      <c r="K10" s="170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2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79"/>
      <c r="B11" s="86" t="s">
        <v>883</v>
      </c>
      <c r="C11" s="174">
        <f t="shared" si="3"/>
        <v>2698658.1399999997</v>
      </c>
      <c r="D11" s="87"/>
      <c r="E11" s="168">
        <f t="shared" si="0"/>
        <v>634815.65</v>
      </c>
      <c r="F11" s="87">
        <v>174726.56</v>
      </c>
      <c r="G11" s="87">
        <v>85339.07</v>
      </c>
      <c r="H11" s="87">
        <v>18756.64</v>
      </c>
      <c r="I11" s="87">
        <v>43500</v>
      </c>
      <c r="J11" s="143">
        <v>312493.38</v>
      </c>
      <c r="K11" s="170">
        <f t="shared" si="1"/>
        <v>1825742.63</v>
      </c>
      <c r="L11" s="87">
        <v>1715094.28</v>
      </c>
      <c r="M11" s="87">
        <v>67947.12</v>
      </c>
      <c r="N11" s="87">
        <v>4927.0200000000004</v>
      </c>
      <c r="O11" s="87">
        <v>1700</v>
      </c>
      <c r="P11" s="87">
        <v>36074.21</v>
      </c>
      <c r="Q11" s="172">
        <f t="shared" si="2"/>
        <v>238099.86000000002</v>
      </c>
      <c r="R11" s="87">
        <v>218839.29</v>
      </c>
      <c r="S11" s="87">
        <v>14260.57</v>
      </c>
      <c r="T11" s="87">
        <v>5000</v>
      </c>
      <c r="U11" s="87">
        <v>0</v>
      </c>
      <c r="V11" s="87">
        <v>0</v>
      </c>
    </row>
    <row r="12" spans="1:22" x14ac:dyDescent="0.25">
      <c r="A12" s="179"/>
      <c r="B12" s="86" t="s">
        <v>887</v>
      </c>
      <c r="C12" s="174">
        <f t="shared" si="3"/>
        <v>3504287.17</v>
      </c>
      <c r="D12" s="87"/>
      <c r="E12" s="168">
        <f t="shared" si="0"/>
        <v>1918350.1199999999</v>
      </c>
      <c r="F12" s="87">
        <v>172012.57</v>
      </c>
      <c r="G12" s="87">
        <v>233761.42</v>
      </c>
      <c r="H12" s="87">
        <v>30000</v>
      </c>
      <c r="I12" s="87">
        <v>134915.20000000001</v>
      </c>
      <c r="J12" s="143">
        <v>1347660.93</v>
      </c>
      <c r="K12" s="170">
        <f>L12+M12+N12+O12+P12</f>
        <v>1314829.51</v>
      </c>
      <c r="L12" s="87">
        <v>970941.85</v>
      </c>
      <c r="M12" s="87">
        <v>242600.03</v>
      </c>
      <c r="N12" s="87">
        <v>23509.31</v>
      </c>
      <c r="O12" s="87">
        <v>0</v>
      </c>
      <c r="P12" s="87">
        <v>77778.320000000007</v>
      </c>
      <c r="Q12" s="172">
        <f t="shared" ref="Q12:Q17" si="4">R12+S12+T12+U12+V12</f>
        <v>271107.54000000004</v>
      </c>
      <c r="R12" s="87">
        <v>212416.26</v>
      </c>
      <c r="S12" s="87">
        <v>39023.22</v>
      </c>
      <c r="T12" s="87">
        <v>15168.06</v>
      </c>
      <c r="U12" s="87">
        <v>4500</v>
      </c>
      <c r="V12" s="87">
        <v>0</v>
      </c>
    </row>
    <row r="13" spans="1:22" x14ac:dyDescent="0.25">
      <c r="A13" s="179"/>
      <c r="B13" s="86" t="s">
        <v>888</v>
      </c>
      <c r="C13" s="174">
        <f t="shared" si="3"/>
        <v>0</v>
      </c>
      <c r="D13" s="87"/>
      <c r="E13" s="168">
        <f t="shared" si="0"/>
        <v>0</v>
      </c>
      <c r="F13" s="87"/>
      <c r="G13" s="87"/>
      <c r="H13" s="87"/>
      <c r="I13" s="87"/>
      <c r="J13" s="143"/>
      <c r="K13" s="170">
        <f>L13+M13+N13+O13+P13</f>
        <v>0</v>
      </c>
      <c r="L13" s="87"/>
      <c r="M13" s="87"/>
      <c r="N13" s="87"/>
      <c r="O13" s="87"/>
      <c r="P13" s="87"/>
      <c r="Q13" s="172">
        <f t="shared" si="4"/>
        <v>0</v>
      </c>
      <c r="R13" s="87"/>
      <c r="S13" s="149"/>
      <c r="T13" s="149"/>
      <c r="U13" s="149"/>
      <c r="V13" s="87"/>
    </row>
    <row r="14" spans="1:22" x14ac:dyDescent="0.25">
      <c r="A14" s="179"/>
      <c r="B14" s="86" t="s">
        <v>889</v>
      </c>
      <c r="C14" s="174">
        <f t="shared" si="3"/>
        <v>0</v>
      </c>
      <c r="D14" s="87"/>
      <c r="E14" s="168">
        <f t="shared" ref="E14:E17" si="5">F14+G14+H14+I14+J14</f>
        <v>0</v>
      </c>
      <c r="F14" s="87"/>
      <c r="G14" s="87"/>
      <c r="H14" s="87"/>
      <c r="I14" s="87"/>
      <c r="J14" s="143"/>
      <c r="K14" s="170">
        <f t="shared" ref="K14:K17" si="6">L14+M14+N14+O14+P14</f>
        <v>0</v>
      </c>
      <c r="L14" s="87"/>
      <c r="M14" s="87"/>
      <c r="N14" s="87"/>
      <c r="O14" s="87"/>
      <c r="P14" s="87"/>
      <c r="Q14" s="172">
        <f t="shared" si="4"/>
        <v>0</v>
      </c>
      <c r="R14" s="87"/>
      <c r="S14" s="87"/>
      <c r="T14" s="87"/>
      <c r="U14" s="87"/>
      <c r="V14" s="87"/>
    </row>
    <row r="15" spans="1:22" x14ac:dyDescent="0.25">
      <c r="A15" s="179"/>
      <c r="B15" s="86" t="s">
        <v>884</v>
      </c>
      <c r="C15" s="174">
        <f t="shared" si="3"/>
        <v>0</v>
      </c>
      <c r="D15" s="87"/>
      <c r="E15" s="168">
        <f t="shared" si="5"/>
        <v>0</v>
      </c>
      <c r="F15" s="87"/>
      <c r="G15" s="87"/>
      <c r="H15" s="87"/>
      <c r="I15" s="87"/>
      <c r="J15" s="143"/>
      <c r="K15" s="170">
        <f t="shared" si="6"/>
        <v>0</v>
      </c>
      <c r="L15" s="87"/>
      <c r="M15" s="87"/>
      <c r="N15" s="87"/>
      <c r="O15" s="87"/>
      <c r="P15" s="87"/>
      <c r="Q15" s="172">
        <f t="shared" si="4"/>
        <v>0</v>
      </c>
      <c r="R15" s="87"/>
      <c r="S15" s="87"/>
      <c r="T15" s="87"/>
      <c r="U15" s="87"/>
      <c r="V15" s="87"/>
    </row>
    <row r="16" spans="1:22" x14ac:dyDescent="0.25">
      <c r="A16" s="179"/>
      <c r="B16" s="86" t="s">
        <v>885</v>
      </c>
      <c r="C16" s="174">
        <f t="shared" si="3"/>
        <v>0</v>
      </c>
      <c r="D16" s="87"/>
      <c r="E16" s="168">
        <f t="shared" si="5"/>
        <v>0</v>
      </c>
      <c r="F16" s="87"/>
      <c r="G16" s="87"/>
      <c r="H16" s="87"/>
      <c r="I16" s="87"/>
      <c r="J16" s="143"/>
      <c r="K16" s="170">
        <f t="shared" si="6"/>
        <v>0</v>
      </c>
      <c r="L16" s="87"/>
      <c r="M16" s="87"/>
      <c r="N16" s="87"/>
      <c r="O16" s="87"/>
      <c r="P16" s="87"/>
      <c r="Q16" s="172">
        <f t="shared" si="4"/>
        <v>0</v>
      </c>
      <c r="R16" s="87"/>
      <c r="S16" s="87"/>
      <c r="T16" s="87"/>
      <c r="U16" s="87"/>
      <c r="V16" s="87"/>
    </row>
    <row r="17" spans="1:22" x14ac:dyDescent="0.25">
      <c r="A17" s="179"/>
      <c r="B17" s="86" t="s">
        <v>886</v>
      </c>
      <c r="C17" s="174">
        <f t="shared" si="3"/>
        <v>0</v>
      </c>
      <c r="D17" s="87"/>
      <c r="E17" s="168">
        <f t="shared" si="5"/>
        <v>0</v>
      </c>
      <c r="F17" s="87"/>
      <c r="G17" s="87"/>
      <c r="H17" s="87"/>
      <c r="I17" s="87"/>
      <c r="J17" s="143"/>
      <c r="K17" s="170">
        <f t="shared" si="6"/>
        <v>0</v>
      </c>
      <c r="L17" s="87"/>
      <c r="M17" s="87"/>
      <c r="N17" s="87"/>
      <c r="O17" s="87"/>
      <c r="P17" s="87"/>
      <c r="Q17" s="172">
        <f t="shared" si="4"/>
        <v>0</v>
      </c>
      <c r="R17" s="87"/>
      <c r="S17" s="87"/>
      <c r="T17" s="87"/>
      <c r="U17" s="87"/>
      <c r="V17" s="87"/>
    </row>
    <row r="18" spans="1:22" x14ac:dyDescent="0.25">
      <c r="A18" s="179"/>
      <c r="B18" s="89" t="s">
        <v>892</v>
      </c>
      <c r="C18" s="175">
        <f>SUM(C6:C17)</f>
        <v>18023326.589999996</v>
      </c>
      <c r="D18" s="91">
        <f>SUM(D6:D17)</f>
        <v>0</v>
      </c>
      <c r="E18" s="169">
        <f>SUM(E6:E17)</f>
        <v>6193330.3100000005</v>
      </c>
      <c r="F18" s="91">
        <f t="shared" ref="F18:V18" si="7">SUM(F6:F17)</f>
        <v>1233021.24</v>
      </c>
      <c r="G18" s="91">
        <f t="shared" si="7"/>
        <v>633756.35</v>
      </c>
      <c r="H18" s="91">
        <f t="shared" si="7"/>
        <v>175029.96000000002</v>
      </c>
      <c r="I18" s="91">
        <f t="shared" si="7"/>
        <v>472571.35000000003</v>
      </c>
      <c r="J18" s="91">
        <f t="shared" si="7"/>
        <v>3678951.41</v>
      </c>
      <c r="K18" s="171">
        <f>SUM(K6:K17)</f>
        <v>9919604.1099999994</v>
      </c>
      <c r="L18" s="91">
        <f t="shared" si="7"/>
        <v>8679578.0899999999</v>
      </c>
      <c r="M18" s="91">
        <f t="shared" si="7"/>
        <v>803902.8600000001</v>
      </c>
      <c r="N18" s="91">
        <f t="shared" si="7"/>
        <v>85344.51</v>
      </c>
      <c r="O18" s="91">
        <f t="shared" si="7"/>
        <v>119261.54</v>
      </c>
      <c r="P18" s="91">
        <f t="shared" si="7"/>
        <v>231517.11000000002</v>
      </c>
      <c r="Q18" s="173">
        <f t="shared" si="7"/>
        <v>1910392.1700000002</v>
      </c>
      <c r="R18" s="91">
        <f t="shared" si="7"/>
        <v>1494453.9200000002</v>
      </c>
      <c r="S18" s="91">
        <f t="shared" si="7"/>
        <v>179392.7</v>
      </c>
      <c r="T18" s="91">
        <f t="shared" si="7"/>
        <v>45168.06</v>
      </c>
      <c r="U18" s="91">
        <f t="shared" si="7"/>
        <v>107850</v>
      </c>
      <c r="V18" s="91">
        <f t="shared" si="7"/>
        <v>83527.490000000005</v>
      </c>
    </row>
    <row r="19" spans="1:22" x14ac:dyDescent="0.25">
      <c r="A19" s="176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</row>
    <row r="20" spans="1:22" x14ac:dyDescent="0.25">
      <c r="A20" s="176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2" x14ac:dyDescent="0.25">
      <c r="A21" s="176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</row>
    <row r="22" spans="1:22" x14ac:dyDescent="0.25">
      <c r="A22" s="176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</row>
    <row r="23" spans="1:22" x14ac:dyDescent="0.25">
      <c r="A23" s="176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</row>
    <row r="24" spans="1:22" x14ac:dyDescent="0.25">
      <c r="A24" s="176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2" x14ac:dyDescent="0.25">
      <c r="A25" s="176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2" x14ac:dyDescent="0.25">
      <c r="A26" s="176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2" x14ac:dyDescent="0.25">
      <c r="A27" s="176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2" x14ac:dyDescent="0.25">
      <c r="A28" s="177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2" x14ac:dyDescent="0.25">
      <c r="A29" s="177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2" x14ac:dyDescent="0.25">
      <c r="A30" s="177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2" s="136" customFormat="1" x14ac:dyDescent="0.25">
      <c r="A31" s="178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76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</row>
    <row r="33" spans="1:22" x14ac:dyDescent="0.25">
      <c r="A33" s="176"/>
      <c r="B33" s="86"/>
      <c r="C33" s="87"/>
      <c r="D33" s="87"/>
      <c r="E33" s="134"/>
      <c r="F33" s="87"/>
      <c r="G33" s="92"/>
      <c r="H33" s="92"/>
      <c r="I33" s="92"/>
      <c r="J33" s="87"/>
      <c r="K33" s="87"/>
      <c r="L33" s="129"/>
      <c r="M33" s="130"/>
      <c r="N33" s="130"/>
      <c r="O33" s="130"/>
      <c r="P33" s="129"/>
      <c r="Q33" s="87"/>
      <c r="R33" s="87"/>
      <c r="S33" s="92"/>
      <c r="T33" s="87"/>
      <c r="U33" s="92"/>
      <c r="V33" s="87"/>
    </row>
    <row r="34" spans="1:22" x14ac:dyDescent="0.25">
      <c r="A34" s="176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</row>
    <row r="35" spans="1:22" x14ac:dyDescent="0.25">
      <c r="A35" s="176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</row>
    <row r="36" spans="1:22" x14ac:dyDescent="0.25">
      <c r="A36" s="176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2" x14ac:dyDescent="0.25">
      <c r="A37" s="176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2" x14ac:dyDescent="0.25">
      <c r="A38" s="176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2" x14ac:dyDescent="0.25">
      <c r="A39" s="176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2" x14ac:dyDescent="0.25">
      <c r="A40" s="176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2" x14ac:dyDescent="0.25">
      <c r="A41" s="177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7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7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8"/>
      <c r="B44" s="93"/>
      <c r="C44" s="94">
        <f t="shared" ref="C44" si="9">E44+K44+Q44</f>
        <v>0</v>
      </c>
      <c r="D44" s="95">
        <f>SUM(D32:D43)</f>
        <v>0</v>
      </c>
      <c r="E44" s="95">
        <f>SUM(F44:J44)</f>
        <v>0</v>
      </c>
      <c r="F44" s="95">
        <f t="shared" ref="F44:J44" si="10">SUM(F32:F43)</f>
        <v>0</v>
      </c>
      <c r="G44" s="95">
        <f t="shared" si="10"/>
        <v>0</v>
      </c>
      <c r="H44" s="95">
        <f t="shared" si="10"/>
        <v>0</v>
      </c>
      <c r="I44" s="95">
        <f t="shared" si="10"/>
        <v>0</v>
      </c>
      <c r="J44" s="95">
        <f t="shared" si="10"/>
        <v>0</v>
      </c>
      <c r="K44" s="95">
        <f>SUM(L44:P44)</f>
        <v>0</v>
      </c>
      <c r="L44" s="95">
        <f t="shared" ref="L44:P44" si="11">SUM(L32:L43)</f>
        <v>0</v>
      </c>
      <c r="M44" s="95">
        <f t="shared" si="11"/>
        <v>0</v>
      </c>
      <c r="N44" s="95">
        <f t="shared" si="11"/>
        <v>0</v>
      </c>
      <c r="O44" s="95">
        <f t="shared" si="11"/>
        <v>0</v>
      </c>
      <c r="P44" s="95">
        <f t="shared" si="11"/>
        <v>0</v>
      </c>
      <c r="Q44" s="95">
        <f>SUM(R44:V44)</f>
        <v>0</v>
      </c>
      <c r="R44" s="95">
        <f t="shared" ref="R44:V44" si="12">SUM(R32:R43)</f>
        <v>0</v>
      </c>
      <c r="S44" s="95">
        <f t="shared" si="12"/>
        <v>0</v>
      </c>
      <c r="T44" s="95">
        <f>SUM(T33:T43)</f>
        <v>0</v>
      </c>
      <c r="U44" s="95">
        <f t="shared" si="12"/>
        <v>0</v>
      </c>
      <c r="V44" s="95">
        <f t="shared" si="12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9" sqref="G29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85" t="s">
        <v>869</v>
      </c>
      <c r="F3" s="185" t="s">
        <v>893</v>
      </c>
      <c r="G3" s="186" t="s">
        <v>895</v>
      </c>
      <c r="H3" s="186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4">
        <v>2024</v>
      </c>
      <c r="B4" s="187" t="s">
        <v>878</v>
      </c>
      <c r="C4" s="153">
        <f>D4+E4+F4+G4+H4+I4+J4+K4+L4+M4+N4+O4+P4</f>
        <v>118378.84</v>
      </c>
      <c r="D4" s="154">
        <v>22514.33</v>
      </c>
      <c r="E4" s="155"/>
      <c r="F4" s="155">
        <v>12396.65</v>
      </c>
      <c r="G4" s="153">
        <v>3021.1</v>
      </c>
      <c r="H4" s="153">
        <v>185.26</v>
      </c>
      <c r="I4" s="165">
        <v>6631</v>
      </c>
      <c r="J4" s="167">
        <v>35705</v>
      </c>
      <c r="K4" s="166">
        <v>15120</v>
      </c>
      <c r="L4" s="157">
        <v>6904.5</v>
      </c>
      <c r="M4" s="157"/>
      <c r="N4" s="157"/>
      <c r="O4" s="158">
        <v>11074</v>
      </c>
      <c r="P4" s="153">
        <v>4827</v>
      </c>
      <c r="Q4" s="9"/>
    </row>
    <row r="5" spans="1:18" s="3" customFormat="1" ht="18.75" x14ac:dyDescent="0.3">
      <c r="A5" s="184"/>
      <c r="B5" s="187" t="s">
        <v>879</v>
      </c>
      <c r="C5" s="153">
        <f>P5+O5+N5+M5+L5+K5+J5+I5+H5+G5+F5+E5+D5</f>
        <v>115020.26000000001</v>
      </c>
      <c r="D5" s="154">
        <v>20460.18</v>
      </c>
      <c r="E5" s="155">
        <v>1895.68</v>
      </c>
      <c r="F5" s="155">
        <v>12412</v>
      </c>
      <c r="G5" s="153">
        <v>4095.44</v>
      </c>
      <c r="H5" s="153">
        <v>183.96</v>
      </c>
      <c r="I5" s="156">
        <v>8394</v>
      </c>
      <c r="J5" s="188">
        <v>30670</v>
      </c>
      <c r="K5" s="156">
        <v>14970</v>
      </c>
      <c r="L5" s="159">
        <v>7191</v>
      </c>
      <c r="M5" s="159"/>
      <c r="N5" s="159"/>
      <c r="O5" s="158">
        <v>13598</v>
      </c>
      <c r="P5" s="153">
        <v>1150</v>
      </c>
      <c r="Q5" s="9"/>
    </row>
    <row r="6" spans="1:18" s="3" customFormat="1" ht="18.75" x14ac:dyDescent="0.3">
      <c r="A6" s="184"/>
      <c r="B6" s="187" t="s">
        <v>880</v>
      </c>
      <c r="C6" s="160">
        <f>D6+E6+F6+G6+H6+I6+J6+K6+L6+M6+N6+O6+P6</f>
        <v>220571.85</v>
      </c>
      <c r="D6" s="154">
        <v>17356.12</v>
      </c>
      <c r="E6" s="155">
        <v>96301.03</v>
      </c>
      <c r="F6" s="155">
        <v>13154</v>
      </c>
      <c r="G6" s="153">
        <v>10772</v>
      </c>
      <c r="H6" s="153">
        <v>3395.2</v>
      </c>
      <c r="I6" s="156">
        <v>5744</v>
      </c>
      <c r="J6" s="156">
        <v>27076</v>
      </c>
      <c r="K6" s="156">
        <v>14920</v>
      </c>
      <c r="L6" s="159">
        <v>2784.5</v>
      </c>
      <c r="M6" s="159"/>
      <c r="N6" s="159">
        <v>16785</v>
      </c>
      <c r="O6" s="161">
        <v>9898</v>
      </c>
      <c r="P6" s="153">
        <v>2386</v>
      </c>
      <c r="Q6" s="9"/>
    </row>
    <row r="7" spans="1:18" s="3" customFormat="1" ht="18.75" x14ac:dyDescent="0.3">
      <c r="A7" s="184"/>
      <c r="B7" s="187" t="s">
        <v>881</v>
      </c>
      <c r="C7" s="153">
        <f>P7+O7+N7+M7+L7+K7+J7+I7+H7+G7+F7+E7+D7</f>
        <v>192527.66</v>
      </c>
      <c r="D7" s="154">
        <v>53516.1</v>
      </c>
      <c r="E7" s="155">
        <v>11556.39</v>
      </c>
      <c r="F7" s="155">
        <v>10472</v>
      </c>
      <c r="G7" s="153">
        <v>4750.3999999999996</v>
      </c>
      <c r="H7" s="153"/>
      <c r="I7" s="156">
        <v>7341</v>
      </c>
      <c r="J7" s="156">
        <v>49910</v>
      </c>
      <c r="K7" s="156">
        <v>15410</v>
      </c>
      <c r="L7" s="159">
        <v>8395</v>
      </c>
      <c r="M7" s="159"/>
      <c r="N7" s="159">
        <v>16665</v>
      </c>
      <c r="O7" s="161">
        <v>10845.27</v>
      </c>
      <c r="P7" s="153">
        <v>3666.5</v>
      </c>
      <c r="Q7" s="9"/>
    </row>
    <row r="8" spans="1:18" s="3" customFormat="1" ht="18.75" x14ac:dyDescent="0.3">
      <c r="A8" s="184"/>
      <c r="B8" s="187" t="s">
        <v>882</v>
      </c>
      <c r="C8" s="153">
        <f>D8+E8+F8+G8+H8+I8+J8+K8+L8+M8+N8+O8+P8</f>
        <v>276634.92000000004</v>
      </c>
      <c r="D8" s="154">
        <v>23288.78</v>
      </c>
      <c r="E8" s="155">
        <v>111434.49</v>
      </c>
      <c r="F8" s="155">
        <v>12550</v>
      </c>
      <c r="G8" s="153">
        <v>9820</v>
      </c>
      <c r="H8" s="153">
        <v>171.49</v>
      </c>
      <c r="I8" s="156">
        <v>6799</v>
      </c>
      <c r="J8" s="188">
        <v>45612.01</v>
      </c>
      <c r="K8" s="156">
        <v>15320</v>
      </c>
      <c r="L8" s="159">
        <v>9258</v>
      </c>
      <c r="M8" s="159"/>
      <c r="N8" s="159"/>
      <c r="O8" s="158">
        <v>37172</v>
      </c>
      <c r="P8" s="153">
        <v>5209.1499999999996</v>
      </c>
      <c r="Q8" s="9"/>
    </row>
    <row r="9" spans="1:18" s="3" customFormat="1" ht="18.75" x14ac:dyDescent="0.3">
      <c r="A9" s="184"/>
      <c r="B9" s="187" t="s">
        <v>883</v>
      </c>
      <c r="C9" s="153">
        <f>D9+E9+F9+G9+H9+I9+J9+K9+L9+M9+N9+O9+P9</f>
        <v>134620.44</v>
      </c>
      <c r="D9" s="154">
        <v>18526.740000000002</v>
      </c>
      <c r="E9" s="155">
        <v>5845.76</v>
      </c>
      <c r="F9" s="155">
        <v>10748</v>
      </c>
      <c r="G9" s="153">
        <v>11128.44</v>
      </c>
      <c r="H9" s="153"/>
      <c r="I9" s="156">
        <v>6420</v>
      </c>
      <c r="J9" s="156">
        <v>37902</v>
      </c>
      <c r="K9" s="156">
        <v>16115</v>
      </c>
      <c r="L9" s="159">
        <v>4834.5</v>
      </c>
      <c r="M9" s="159"/>
      <c r="N9" s="159"/>
      <c r="O9" s="158">
        <v>20933</v>
      </c>
      <c r="P9" s="153">
        <v>2167</v>
      </c>
      <c r="Q9" s="9"/>
    </row>
    <row r="10" spans="1:18" s="3" customFormat="1" ht="18.75" x14ac:dyDescent="0.3">
      <c r="A10" s="184"/>
      <c r="B10" s="187" t="s">
        <v>887</v>
      </c>
      <c r="C10" s="153">
        <f>D10+E10+F10+G10+H10+I10+J10+K10+L10+M10+N10+O10+P10</f>
        <v>214113.22</v>
      </c>
      <c r="D10" s="154">
        <v>17763.43</v>
      </c>
      <c r="E10" s="155">
        <v>16833.310000000001</v>
      </c>
      <c r="F10" s="155">
        <v>13251</v>
      </c>
      <c r="G10" s="153">
        <v>14943.67</v>
      </c>
      <c r="H10" s="153">
        <v>361.12</v>
      </c>
      <c r="I10" s="156">
        <v>8227</v>
      </c>
      <c r="J10" s="156"/>
      <c r="K10" s="156">
        <v>20590</v>
      </c>
      <c r="L10" s="159">
        <v>8802.5</v>
      </c>
      <c r="M10" s="159"/>
      <c r="N10" s="159">
        <v>104025.9</v>
      </c>
      <c r="O10" s="158">
        <v>5891.29</v>
      </c>
      <c r="P10" s="153">
        <v>3424</v>
      </c>
      <c r="Q10" s="9"/>
    </row>
    <row r="11" spans="1:18" s="3" customFormat="1" ht="18.75" x14ac:dyDescent="0.3">
      <c r="A11" s="184"/>
      <c r="B11" s="187" t="s">
        <v>888</v>
      </c>
      <c r="C11" s="153">
        <f>P11+O11+N11+M11+L11+K11+J11+I11+H11+G11+F11+E11+D11</f>
        <v>0</v>
      </c>
      <c r="D11" s="154"/>
      <c r="E11" s="155"/>
      <c r="F11" s="155"/>
      <c r="G11" s="153"/>
      <c r="H11" s="153"/>
      <c r="I11" s="156"/>
      <c r="J11" s="156"/>
      <c r="K11" s="156"/>
      <c r="L11" s="159"/>
      <c r="M11" s="159"/>
      <c r="N11" s="159"/>
      <c r="O11" s="158"/>
      <c r="P11" s="153"/>
      <c r="Q11" s="9"/>
    </row>
    <row r="12" spans="1:18" s="3" customFormat="1" ht="18.75" x14ac:dyDescent="0.3">
      <c r="A12" s="184"/>
      <c r="B12" s="187" t="s">
        <v>889</v>
      </c>
      <c r="C12" s="153">
        <f>P12+O12+N12+M12+L12+K12+J12+I12+H12+G12+F12+E12+D12</f>
        <v>0</v>
      </c>
      <c r="D12" s="154"/>
      <c r="E12" s="155"/>
      <c r="F12" s="155"/>
      <c r="G12" s="153"/>
      <c r="H12" s="153"/>
      <c r="I12" s="156"/>
      <c r="J12" s="156"/>
      <c r="K12" s="156"/>
      <c r="L12" s="159"/>
      <c r="M12" s="159"/>
      <c r="N12" s="159"/>
      <c r="O12" s="161"/>
      <c r="P12" s="153"/>
      <c r="Q12" s="9"/>
    </row>
    <row r="13" spans="1:18" s="3" customFormat="1" ht="18.75" x14ac:dyDescent="0.3">
      <c r="A13" s="184"/>
      <c r="B13" s="187" t="s">
        <v>884</v>
      </c>
      <c r="C13" s="153">
        <f>P13+O13+N13+M13+L13+K13+J13+I13+H13+G13+F13+E13+D13</f>
        <v>0</v>
      </c>
      <c r="D13" s="154"/>
      <c r="E13" s="155"/>
      <c r="F13" s="155"/>
      <c r="G13" s="153"/>
      <c r="H13" s="153"/>
      <c r="I13" s="156"/>
      <c r="J13" s="156"/>
      <c r="K13" s="156"/>
      <c r="L13" s="159"/>
      <c r="M13" s="159"/>
      <c r="N13" s="159"/>
      <c r="O13" s="158"/>
      <c r="P13" s="153"/>
      <c r="Q13" s="9"/>
    </row>
    <row r="14" spans="1:18" s="3" customFormat="1" ht="18.75" x14ac:dyDescent="0.3">
      <c r="A14" s="184"/>
      <c r="B14" s="187" t="s">
        <v>885</v>
      </c>
      <c r="C14" s="162">
        <f>D14+E14+F14+G14+H14+I14+J14+K14+L14+M14+N14+O14+P14</f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50"/>
    </row>
    <row r="15" spans="1:18" s="3" customFormat="1" ht="18.75" x14ac:dyDescent="0.3">
      <c r="A15" s="184"/>
      <c r="B15" s="187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50"/>
    </row>
    <row r="16" spans="1:18" s="3" customFormat="1" ht="18.75" x14ac:dyDescent="0.3">
      <c r="A16" s="184"/>
      <c r="B16" s="6" t="s">
        <v>892</v>
      </c>
      <c r="C16" s="163">
        <f>C4+C5+C6+C7+C8+C9+C10+C11+C12+C13+C14+C15</f>
        <v>1271867.19</v>
      </c>
      <c r="D16" s="164">
        <f t="shared" ref="D16:H16" si="0">SUM(D4:D15)</f>
        <v>173425.68</v>
      </c>
      <c r="E16" s="164">
        <f t="shared" si="0"/>
        <v>243866.66</v>
      </c>
      <c r="F16" s="164">
        <f t="shared" si="0"/>
        <v>84983.65</v>
      </c>
      <c r="G16" s="164">
        <f t="shared" si="0"/>
        <v>58531.05</v>
      </c>
      <c r="H16" s="164">
        <f t="shared" si="0"/>
        <v>4297.03</v>
      </c>
      <c r="I16" s="164">
        <f t="shared" ref="I16:O16" si="1">SUM(I4:I15)</f>
        <v>49556</v>
      </c>
      <c r="J16" s="164">
        <f t="shared" si="1"/>
        <v>226875.01</v>
      </c>
      <c r="K16" s="164">
        <f t="shared" si="1"/>
        <v>112445</v>
      </c>
      <c r="L16" s="164">
        <f t="shared" si="1"/>
        <v>48170</v>
      </c>
      <c r="M16" s="164">
        <f>SUM(M4:M15)</f>
        <v>0</v>
      </c>
      <c r="N16" s="164">
        <f>SUM(N4:N15)</f>
        <v>137475.9</v>
      </c>
      <c r="O16" s="164">
        <f t="shared" si="1"/>
        <v>109411.56</v>
      </c>
      <c r="P16" s="164">
        <f>P4+P5+P6+P7+P8+P9+P10+P11+P12+P13+P14+P15</f>
        <v>22829.65</v>
      </c>
    </row>
    <row r="17" spans="1:17" s="3" customFormat="1" x14ac:dyDescent="0.25">
      <c r="A17" s="184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84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2024-08-05T08:08:33Z</dcterms:modified>
</cp:coreProperties>
</file>